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defaultThemeVersion="166925"/>
  <mc:AlternateContent xmlns:mc="http://schemas.openxmlformats.org/markup-compatibility/2006">
    <mc:Choice Requires="x15">
      <x15ac:absPath xmlns:x15ac="http://schemas.microsoft.com/office/spreadsheetml/2010/11/ac" url="/Users/violettsagka/Desktop/"/>
    </mc:Choice>
  </mc:AlternateContent>
  <xr:revisionPtr revIDLastSave="0" documentId="8_{6E5650DD-E1EF-6F4A-9E5F-65B33C17DD3F}" xr6:coauthVersionLast="47" xr6:coauthVersionMax="47" xr10:uidLastSave="{00000000-0000-0000-0000-000000000000}"/>
  <bookViews>
    <workbookView xWindow="0" yWindow="500" windowWidth="28800" windowHeight="15800" tabRatio="761" firstSheet="11" activeTab="11" xr2:uid="{00000000-000D-0000-FFFF-FFFF00000000}"/>
  </bookViews>
  <sheets>
    <sheet name="Results Summary Tables" sheetId="18" r:id="rId1"/>
    <sheet name="Authentic Channels" sheetId="1" r:id="rId2"/>
    <sheet name="KRAMER Bryan" sheetId="2" r:id="rId3"/>
    <sheet name="LELANG Joseph" sheetId="3" r:id="rId4"/>
    <sheet name="MARAPE James" sheetId="4" r:id="rId5"/>
    <sheet name="NAMAH Belden" sheetId="5" r:id="rId6"/>
    <sheet name="O'NEILL Peter" sheetId="6" r:id="rId7"/>
    <sheet name="PARKOP Powes" sheetId="10" r:id="rId8"/>
    <sheet name="ROSSO John" sheetId="7" r:id="rId9"/>
    <sheet name="SAONU Ginson" sheetId="8" r:id="rId10"/>
    <sheet name="SUNGI Joe" sheetId="9" r:id="rId11"/>
    <sheet name="Suspicious Channels" sheetId="11" r:id="rId12"/>
    <sheet name="GENDER in candidates" sheetId="19" r:id="rId13"/>
    <sheet name="Summary data " sheetId="13" r:id="rId14"/>
  </sheets>
  <definedNames>
    <definedName name="_xlnm._FilterDatabase" localSheetId="1" hidden="1">'Authentic Channels'!$A$1:$L$10</definedName>
    <definedName name="_xlnm._FilterDatabase" localSheetId="12" hidden="1">'GENDER in candidates'!$A$1:$H$23</definedName>
    <definedName name="_xlnm._FilterDatabase" localSheetId="4" hidden="1">'MARAPE James'!$A$7:$K$60</definedName>
    <definedName name="_xlnm._FilterDatabase" localSheetId="13" hidden="1">'Summary data '!$A$2:$L$155</definedName>
    <definedName name="_xlnm._FilterDatabase" localSheetId="11" hidden="1">'Suspicious Channels'!$A$1:$L$32</definedName>
  </definedNames>
  <calcPr calcId="191028"/>
  <pivotCaches>
    <pivotCache cacheId="0" r:id="rId15"/>
    <pivotCache cacheId="1"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0" i="19" l="1"/>
  <c r="F29" i="19"/>
  <c r="F28" i="19"/>
  <c r="F27" i="19"/>
  <c r="H25" i="19"/>
  <c r="F25" i="19"/>
  <c r="C25" i="19"/>
  <c r="B25" i="19"/>
  <c r="E23" i="19"/>
  <c r="G23" i="19" s="1"/>
  <c r="D23" i="19"/>
  <c r="G22" i="19"/>
  <c r="E22" i="19"/>
  <c r="D22" i="19"/>
  <c r="D21" i="19"/>
  <c r="E21" i="19" s="1"/>
  <c r="E20" i="19"/>
  <c r="G20" i="19" s="1"/>
  <c r="D20" i="19"/>
  <c r="D19" i="19"/>
  <c r="E19" i="19" s="1"/>
  <c r="G19" i="19" s="1"/>
  <c r="D18" i="19"/>
  <c r="E18" i="19" s="1"/>
  <c r="G18" i="19" s="1"/>
  <c r="G17" i="19"/>
  <c r="E17" i="19"/>
  <c r="D17" i="19"/>
  <c r="E16" i="19"/>
  <c r="G16" i="19" s="1"/>
  <c r="D16" i="19"/>
  <c r="D15" i="19"/>
  <c r="E15" i="19" s="1"/>
  <c r="G15" i="19" s="1"/>
  <c r="G14" i="19"/>
  <c r="E14" i="19"/>
  <c r="D14" i="19"/>
  <c r="D13" i="19"/>
  <c r="E13" i="19" s="1"/>
  <c r="G13" i="19" s="1"/>
  <c r="E12" i="19"/>
  <c r="G12" i="19" s="1"/>
  <c r="D12" i="19"/>
  <c r="D11" i="19"/>
  <c r="E11" i="19" s="1"/>
  <c r="G11" i="19" s="1"/>
  <c r="D10" i="19"/>
  <c r="E10" i="19" s="1"/>
  <c r="G10" i="19" s="1"/>
  <c r="E9" i="19"/>
  <c r="G9" i="19" s="1"/>
  <c r="D9" i="19"/>
  <c r="E8" i="19"/>
  <c r="G8" i="19" s="1"/>
  <c r="D8" i="19"/>
  <c r="D7" i="19"/>
  <c r="E7" i="19" s="1"/>
  <c r="G7" i="19" s="1"/>
  <c r="G6" i="19"/>
  <c r="E6" i="19"/>
  <c r="D6" i="19"/>
  <c r="D5" i="19"/>
  <c r="E5" i="19" s="1"/>
  <c r="G5" i="19" s="1"/>
  <c r="D4" i="19"/>
  <c r="E4" i="19" s="1"/>
  <c r="D3" i="19"/>
  <c r="E3" i="19" s="1"/>
  <c r="D2" i="19"/>
  <c r="D25" i="19" s="1"/>
  <c r="K36" i="18"/>
  <c r="K35" i="18"/>
  <c r="K27" i="18"/>
  <c r="K26" i="18"/>
  <c r="K8" i="18"/>
  <c r="K6" i="18"/>
  <c r="K9" i="18"/>
  <c r="K7" i="18"/>
  <c r="K10" i="18"/>
  <c r="K11" i="18"/>
  <c r="K12" i="18"/>
  <c r="K5" i="18"/>
  <c r="K4" i="18"/>
  <c r="E27" i="19" l="1"/>
  <c r="G4" i="19"/>
  <c r="G27" i="19" s="1"/>
  <c r="G21" i="19"/>
  <c r="G29" i="19" s="1"/>
  <c r="E29" i="19"/>
  <c r="E30" i="19"/>
  <c r="G3" i="19"/>
  <c r="G30" i="19" s="1"/>
  <c r="E2" i="19"/>
  <c r="E28" i="19" l="1"/>
  <c r="G2" i="19"/>
  <c r="E25" i="19"/>
  <c r="I42" i="7"/>
  <c r="G25" i="19" l="1"/>
  <c r="G28" i="19"/>
</calcChain>
</file>

<file path=xl/sharedStrings.xml><?xml version="1.0" encoding="utf-8"?>
<sst xmlns="http://schemas.openxmlformats.org/spreadsheetml/2006/main" count="2402" uniqueCount="465">
  <si>
    <t>Row Labels</t>
  </si>
  <si>
    <t>Grand Total</t>
  </si>
  <si>
    <t>Count of Type</t>
  </si>
  <si>
    <t>Column Labels</t>
  </si>
  <si>
    <t>Cultural</t>
  </si>
  <si>
    <t>KRAMER Bryan</t>
  </si>
  <si>
    <t>MARAPE James</t>
  </si>
  <si>
    <t>O'NEILL Peter</t>
  </si>
  <si>
    <t>PARKOP Powes</t>
  </si>
  <si>
    <t>ROSSO John</t>
  </si>
  <si>
    <t>SAONU Ginson</t>
  </si>
  <si>
    <t>Finance</t>
  </si>
  <si>
    <t>Health</t>
  </si>
  <si>
    <t>Infrastructure</t>
  </si>
  <si>
    <t>Jobs</t>
  </si>
  <si>
    <t>Legal</t>
  </si>
  <si>
    <t>Other</t>
  </si>
  <si>
    <t>Political</t>
  </si>
  <si>
    <t>Sport</t>
  </si>
  <si>
    <t>Count of Local or national</t>
  </si>
  <si>
    <t>Local</t>
  </si>
  <si>
    <t>National</t>
  </si>
  <si>
    <t>Count of Press Release?</t>
  </si>
  <si>
    <t>No</t>
  </si>
  <si>
    <t>Yes</t>
  </si>
  <si>
    <t>Candidate</t>
  </si>
  <si>
    <t>Province</t>
  </si>
  <si>
    <t>Electorate</t>
  </si>
  <si>
    <t>Page 1</t>
  </si>
  <si>
    <t>Page 2</t>
  </si>
  <si>
    <t>Page 3</t>
  </si>
  <si>
    <t>Account</t>
  </si>
  <si>
    <t>Account 2</t>
  </si>
  <si>
    <t>Account 3</t>
  </si>
  <si>
    <t>Position – special interest</t>
  </si>
  <si>
    <t>Comment</t>
  </si>
  <si>
    <t>Madang</t>
  </si>
  <si>
    <t>Madang Open</t>
  </si>
  <si>
    <t>https://www.facebook.com/kramerreportpng</t>
  </si>
  <si>
    <t>https://www.facebook.com/Madang-Open-MP-104892355366726/</t>
  </si>
  <si>
    <t>https://www.facebook.com/people/Madang-Open-MP/100075355785265/</t>
  </si>
  <si>
    <t>Urban and rural province</t>
  </si>
  <si>
    <t>Significant user of Social media</t>
  </si>
  <si>
    <t>LELANG Joseph</t>
  </si>
  <si>
    <t>West New Britain</t>
  </si>
  <si>
    <t>Kandrian-Gloucester Open</t>
  </si>
  <si>
    <t>Remote island province</t>
  </si>
  <si>
    <t>Hela</t>
  </si>
  <si>
    <t>Tari-Pori Open</t>
  </si>
  <si>
    <t>https://www.facebook.com/MarapeJames</t>
  </si>
  <si>
    <t>https://www.facebook.com/PNGPRIMEMINISTER</t>
  </si>
  <si>
    <t>Prime Minister</t>
  </si>
  <si>
    <t>Will be focussed on his local electorate as well as messages for the whole country</t>
  </si>
  <si>
    <t>NAMAH Belden</t>
  </si>
  <si>
    <t>Sandaun</t>
  </si>
  <si>
    <t>Vanimo-Green</t>
  </si>
  <si>
    <t>https://www.facebook.com/PNGPARTYBELDEN/</t>
  </si>
  <si>
    <t>https://www.facebook.com/Belden-Norman-Namah-102096051407737/</t>
  </si>
  <si>
    <t>https://www.facebook.com/pngparty</t>
  </si>
  <si>
    <t>https://www.facebook.com/belden.normannamah.3</t>
  </si>
  <si>
    <t>https://www.facebook.com/belden.namah.18</t>
  </si>
  <si>
    <t>https://www.facebook.com/beldan.nama</t>
  </si>
  <si>
    <t>Leader of the Opposition</t>
  </si>
  <si>
    <t>Southern Highland Province</t>
  </si>
  <si>
    <t>Ialibu-Pangia Open</t>
  </si>
  <si>
    <t>https://www.facebook.com/IamPeterONeill/</t>
  </si>
  <si>
    <t>https://www.facebook.com/Team-Peter-ONeill-4-2022-114580730338522/</t>
  </si>
  <si>
    <t>https://www.facebook.com/peter.oneil.5667</t>
  </si>
  <si>
    <t>Alternative Prime Minister</t>
  </si>
  <si>
    <t>National Capital District</t>
  </si>
  <si>
    <t>National Capital District Provincial</t>
  </si>
  <si>
    <t>https://www.facebook.com/ncdparkop</t>
  </si>
  <si>
    <t>https://www.facebook.com/powes.parkop.9</t>
  </si>
  <si>
    <t>Governor of the district which includes the largest (and capital) city of PNG, Port Moresby</t>
  </si>
  <si>
    <t>Morobe</t>
  </si>
  <si>
    <t>Lae Open</t>
  </si>
  <si>
    <t>https://www.facebook.com/ForABetterLae</t>
  </si>
  <si>
    <t>https://www.facebook.com/john.rosso.77</t>
  </si>
  <si>
    <t>Remote province</t>
  </si>
  <si>
    <t>Morobe Provincial</t>
  </si>
  <si>
    <t>https://www.facebook.com/people/Hon-Ginson-G-SAONU-Morobe-Governor/100063523158331/</t>
  </si>
  <si>
    <t>https://www.facebook.com/profile.php?id=100069360932901</t>
  </si>
  <si>
    <t>https://www.facebook.com/ginson.saonu.5</t>
  </si>
  <si>
    <t>https://www.facebook.com/ginsongoheyu.saonu</t>
  </si>
  <si>
    <t>https://www.facebook.com/ginson.saonu</t>
  </si>
  <si>
    <t>Governor of the province with the second largest city, Lae.</t>
  </si>
  <si>
    <t>Urban province</t>
  </si>
  <si>
    <t>SUNGI Joe</t>
  </si>
  <si>
    <t>Nuku Open</t>
  </si>
  <si>
    <t>Process</t>
  </si>
  <si>
    <t>Post collection Dates - back to Jan 1 2022</t>
  </si>
  <si>
    <t>dates and times collector's local and in DD/MM/YY</t>
  </si>
  <si>
    <r>
      <t xml:space="preserve">Candidate </t>
    </r>
    <r>
      <rPr>
        <sz val="11"/>
        <color theme="1"/>
        <rFont val="Calibri"/>
        <family val="2"/>
        <scheme val="minor"/>
      </rPr>
      <t>KRAMER Bryan</t>
    </r>
  </si>
  <si>
    <r>
      <t xml:space="preserve">Province </t>
    </r>
    <r>
      <rPr>
        <sz val="11"/>
        <color theme="1"/>
        <rFont val="Calibri"/>
        <family val="2"/>
        <scheme val="minor"/>
      </rPr>
      <t>Sandaun</t>
    </r>
  </si>
  <si>
    <r>
      <t xml:space="preserve">Electorate </t>
    </r>
    <r>
      <rPr>
        <sz val="11"/>
        <color theme="1"/>
        <rFont val="Calibri"/>
        <family val="2"/>
        <scheme val="minor"/>
      </rPr>
      <t>Vanimo-Green</t>
    </r>
  </si>
  <si>
    <r>
      <t xml:space="preserve">Party </t>
    </r>
    <r>
      <rPr>
        <sz val="11"/>
        <color theme="1"/>
        <rFont val="Calibri"/>
        <family val="2"/>
        <scheme val="minor"/>
      </rPr>
      <t>Allegiance Party</t>
    </r>
  </si>
  <si>
    <t>Channels</t>
  </si>
  <si>
    <t>Followers/Friends</t>
  </si>
  <si>
    <t>Authenticity confidence</t>
  </si>
  <si>
    <t>high</t>
  </si>
  <si>
    <t>Date created</t>
  </si>
  <si>
    <t>no longer visible</t>
  </si>
  <si>
    <t>Channel</t>
  </si>
  <si>
    <t>Post Link</t>
  </si>
  <si>
    <t>Text</t>
  </si>
  <si>
    <t>Time/date</t>
  </si>
  <si>
    <t>comments</t>
  </si>
  <si>
    <t>likes</t>
  </si>
  <si>
    <t>shares</t>
  </si>
  <si>
    <t>Type</t>
  </si>
  <si>
    <t>Local or national</t>
  </si>
  <si>
    <t>Press Release?</t>
  </si>
  <si>
    <t>link</t>
  </si>
  <si>
    <t>-</t>
  </si>
  <si>
    <t>NA</t>
  </si>
  <si>
    <t>UPDATE ON WOD PAWA PROJECT 
Last week, Madang District Ward Project took receipt of four new Isuzu PMV trucks from Boroko Motors Lae. The trucks are  part of the Madang DDA transport sector policy.
The transport sector policy was introduced in 2020. Due to ongoing issues and lack of service by various agencies, Madang DDA decided to establish its own works and equipment company to carry out major repair and maintenance of the almost 500km of roads within Madang Open. 
Unlike other districts, Madang Open Electorate has one of the most extensive rural road networks in the country.  A works program to repair them all is likely to take up to four years. 
In the meantime, transport is a critical service that drives local economy, delivers cash crops to markets and provides rural people access to essential services. 
As part of this policy, Madang DDA resolved to supply 40 Isuzu PMV trucks to 40 of 49 wards in Madang Open to improve rural road access. The first three trucks were provided to North Ambenob Ward 13 Baitata, South Ambenob Ward 23 Utu and Transgogol Ward 7 Barum.
All trucks will be registered to Madang DDA and supervised by the Madang Ward Project Office. Each ward is required to establish their own transport committee made up of community, church, youth, woman and law and order leaders.  The committees are tasked to manage daily operations, collect takings and report on weekly deposits. 
To ensure greater accountability and transparency, the Ward Project Office provides transport committees with forms to report on passengers transported, daily takings, operating costs and funds deposited. It  collects the forms weekly including copies of deposit slips. It also oversees the maintenance of the vehicles and grounds them in the event of any abuse or misuse.
The program is already demonstrating success. Ward 19 South Ambenob has already collected K21,000 and plans to use the funds as a deposit to purchase a second truck to meet the transport demand in their area. Other wards are doing likewise.
The trucks will also provide support to the other ward sectors such as education, health, law and order, church, woman and youth. This may  include transport of building materials to build a new classroom, repair an aid post or church, or transport youth sports teams to regional  tournaments.
Once fully implemented, Madang Open will lead the country in the community based transport sector, which will include comprehensive road maintenance program.
Madang Ward Project - empowering people to empower themselves</t>
  </si>
  <si>
    <t>y</t>
  </si>
  <si>
    <t>UPDATE ON MADANG TOWN ROADS
Today the Madang DDA works company, Madang District Works &amp; Equipment Ltd, commenced sealing sections of Modilon Road in Madang Town. The first section sealed is in front of Anderson’s Foodland. We will then move down to the section infront of Madang Lodge and Modilon Hospital. 
The work was delayed by constant rainfall, but we expect the full 5.2km of Modilon Road to be completed by April 2022. Much of the road will be sealed well before then. 
After completion of Modilon Road, we will begin work on other roads in the heart of the Madang central business district. This will include concreting the pavement.</t>
  </si>
  <si>
    <t>UPDATE ON MADANG TOWN BUS STOP LAND GRAB
In 2015, Madang Town bus stop was the subject of public controversy. It was made known that an infamous highlands businessman from Lae had acquired title (State Lease) over the land in the heart of Madang Town (Town bus stop).
The land had always been a public bus stop. But unknown to the people of Madang, in 2009 a public servant in Department of Lands in Waigani claimed to be the delegate of the Minister of Lands and issued a State Lease giving the bus stop to Awaincorp Ltd, a private company solely owned by Lae businessman Mathew Minape. Mr Minape had no prior connection to the land and was not a citizen of Madang.  
In early 2015, Mr Minape fenced that portion of land. At this point it became evident that someone, somehow, had acquired the public land being used as a bus stop. The then Governor, Jim Kas, responded by driving his vehicle on to the land and directing members of the public to pull down the fencing.
In response, Minape took the matter to Court seeking declaration that he had ownership over the land and requesting orders to restrain Governor Kas, Madang Provincial Government, and Madang Urban Town Council, from interfering with his plans to develop and use the land.
Governor Kas claimed Minape had acquired the land unlawfully through fraud. However, the Court found that Kas failed to produce any evidence that Minape had committed fraud to obtain the State Lease over the land.
It did find that the circumstances in which the State Leases had been granted were so unsatisfactory and irregular as to amount to constructive fraud (in that Department of Lands failed to follow proper process when granting the title to Minape’s company).  
However, the Court stated that Governor Kas and the Provincial Governments failed to file a cross claim seeking orders to nullify the State lease on the basis of constructive fraud.
“Despite those findings, it would be inappropriate to refuse to grant the declarations and injunctions sought, as the irregularities occurred more than three years before the State Leases were granted and no person including the defendants (Governor Kas and Madang Provincial Government ) had taken any legal steps in that time to challenge the plaintiff's (Minape) title.”
“Furthermore, no steps were taken by the defendants to challenge the plaintiff's title in the five-year period after granting of the State Leases, and the defendants did not file a cross-claim in these proceedings or adduce any evidence to assist the Court.”
“The Court was forced to rule in favour of Minape and restrained Governor Kas, Madang Provincial Government and Madang Town Council from interfering with its efforts to develop the land.
The Court concluded that the State Leases at the centre of this case were granted in unsatisfactory circumstances in 2009. The Leases could, and probably would, have been quashed (cancelled) if the defendants had acted quickly. But they did not. The plaintiff was allowed to continue its plans to develop the land without challenge. The Court determined that it would be unjust to stop it at this late stage. It was left to the plaintiff to bring this case into court and prove that it was the rightful registered proprietor of the land.”
“Even after commencement of the case, the defendants did not file a cross-claim. They did not present any evidence. This is bizarre. I have been left with little to no choice but to grant the declarations and injunctions sought.”
Early this year I personally studied this judgement, including the Lands Act, and troubled by the growing number of  cases of illegal land grbbbing in Madang, I  wrote to the Minister of Lands, Hon. John Rosso, and Secretary of Lands requesting Minister exercise his powers under Section 122(2) of Lands Act to have the land forfeited and reinstated for public use.
Following the Court ruling in February 2015 
Minape said his development of the land 
 for a shopping mall would provide competition, contribute to the local economy, provide employment and make it convenient for the people to shop. 
 “We want to build a shopping mall in Madang on that particular land near the bus stop,” Minape said.
“We want to help the people of Madang.” 
He said his lawyer had written to Kas and the Madang urban local level government not to continue allowing Madang PMVs from using the two portions of land as it would be regarded as contempt of court.
Unfortunately for Minape he won't  be building his shopping mall anytime soon. 
After countless messages and follow up calls I am pleased to advise the Minister signed the instrument officially forfeiting the title over the Madang bus stop back to the State and people of Madang.
My office is currently reviewing each and every portion of land acquired over the years by  in the corridors of Waigani, to ensure all illegal titles are forfeited and all lands are passed back to the people of Madang.</t>
  </si>
  <si>
    <t>UPDATE ON MADANG TOWN ROAD EXPANSION PROJECT
With the current work on Madang Town Roads in mid stream we are preparing for the next phase of work to upgrade Madang’s road infrastructure.
I am pleased to announce that the Marape Government has made a commitment to build a four-lane road in Madang Town. As the Member for Madang Open, Prime Minister James Marape has directed that I oversee the project as part of his Government's infrastructure program.
Initial design includes developing Modilon road from two to four lanes, starting at New Town Jomba Junction to the wharf (5km blue line) and introducing a four-lane airport bypass from Tusbab to the airport terminal (2.5km Pink). This is a planned expansion – it was factored into the current work underway to improve and seal our existing roads.
This expansion has been planned for some time. But, while similar announcements were made by past Governments, nothing eventuated due to lack of leadership, poor planning and mismanagement. 
In 2013, The National published an article under the headline “Madang will have a four-lane road once the NEC decides who will build it.”
It was reported that a South Korean company, Sun, Moon and Stars (SMS) Engineering, had been engaged by the Madang Provincial Administration to complete the design and costing.
“The design includes having proper pedestrian walkways, curbs, proper drainage system, sloping ground and junction adjustment, developing a park, road extensions, developing u-type gutters, transferring street lights, and installing new circular intersections including the construction of three new bridges.
“The Nabasa-Madang airport access road, which had been cleared and marked during former Governor James Gau’s tenure, was never constructed as funding earmarked for the bridge access and given to a local contractor, had disappeared. The Wagol and LBC bridges will be extended and raised to counter rising waters during heavy rain. The draft design for the roads has been completed and given to the Department of Works for verification while a decision for a contractor is yet to be made."
“The Provincial Government’s works director Hood Kasas confirmed this, saying he had yet to source funding from the National Planning Department but thought it would be in the best interest of the province to retain SMS Engineering as they were in the province and ready to start work.”
As we all know, that work was never done.
I confirmed that the Madang Provincial Government paid K2 million to carry out the draft design. I saw the documentation and sought advice as to the value of work carried out. I was informed it should not have cost more than K200,000.  I checked past records for Madang District for 2014 and 2016 and confirmed the same company was paid K300,000 to design two water projects in Madang District, including one in Riwo village, and was paid a further K50,000 to repair Trangogol Bridge. I’ve yet to confirm these projects were ever delivered.
Was this Korean company used a front to launder public funds on inflated and ghost projects, offering kick-backs to corrupt public servants and/or Members of Parliament? The company closed in 2017 after running out of funds to operate.  
In 2018, the O'Neill Government called for tenders (No. CSTB 3832) for the finance, engineering, procurement and construction of a four-lane road from Madang Airport to Modilon Junction including Wagol Bridge on the Madang Section of Town roads.  However, no work was ever carried out.
In February 2019, then Prime Minister Peter O’Neill arrived in Madang for the ground breaking for the Madang Airport upgrade (K71m project, funded by ADB loan). O’Neill used the occasion to launch the Madang Town four-lane road project in front of a packed crowd at Bates Oval.  Unfortunately for O’Neill, he was forced to resign as Prime Minister three months later.
Unlike previous Governments, Prime Minister James Marape has made it a priority to improve Madang Town and its critical infrastructure.
The Prime Minister has told me of his personal connection to Madang. His wife, Rachael, is the daughter of a warder at Beon Prison and grew up in Madang. Their oldest son was born at Modilon Hospital and they have a small family vacation home along the North Coast road.
I have asked the Prime Minister to consider seeking assistance from the Australian Government under its AU$2 Billion (K5 Billion) Australian Infrastructure Financing Facility for the Pacific (AIFFP) to fund the project.
A detailed scope, design and costing will be carried out early next and work on an airport bypass is expected to commence in August 2022.  Once the existing reconstruction and resealing of Modilon road by Madang DDA is complete, we will commence construction of the four-lane road. As noted, the current works have been designed to allow expansion when funds become available.
This project will transform Madang into a major industrial centre, alongside the the planned K1.2 Billion Pacific Marine Industrial Zone. This project, stalled for the last decade, is expected to commence in 2022. I plan to oversee this project to avoid the corruption and failures of the past.</t>
  </si>
  <si>
    <t>UPDATE #3: MADANG TOWN ROADS
After sealing commenced on the section of road in front of Andersons Foodland and the main wharf, work has also moved to the section from Tusbab to Modilon Hospital.
Once sealed, the team will complete the section from Andersons to the Mobil (Puma) depot.
I note a recently posted picture of the section of road in front of Andersons, that showed the road flooded after heavy rain. 
It’s important to note the drainage lines are not yet finished. We are building them in sections and, once complete, they will be connected with cross-drainage points and a run-off outlet. This will stop water building up in the drain line and overflowing onto the road, which is what had occurred in front of Andersons.  
So please be patient – once work is complete, there  there will be fewer issues for the handful of Facebook critics to complain about.</t>
  </si>
  <si>
    <t>UPDATE #4: MADANG TOWN ROADS 
Why have the Madang Town roads deteriorated so badly since the 1980s? 
Company after company has graded, resealed and repaired the same sections of Madang Town roads, only to return a year or two later to carry out the same work. 
Why? Our roads have some fundamental problems that need more than a quick fix.
There has been no proper drainage system, the construction and materials used were poor, and there was an ongoing lack of funding and leadership. 
What makes a good road? 
A road is made up of three main parts: the drainage system, the pavement (road) and the shoulders (edges or sides of the road). 
Drains are an essential part of any road system. The biggest threat to a road is water. If water is kept away from the road, and the road is constructed properly, it should last at least eight to ten years without needing repair. The volume of traffic and frequency of use by heavy trucks may also impact the lifespan of a road. 
Before building a road, the drainage system must first be installed. Drainage may be constructed on one or both sides of the road, depending on the amount of rainfall and flooding in the area, and whether there is already a natural drainage system (ditch or slope) to direct rain away from the road.  
Drain systems can be open (a ditch, often concrete lined) or closed (typically underground concrete pipes). Closed drainage systems look much better but are very expensive and take a long time to build. They also require more maintenance. An open system is cheaper, and easier to clear when blocked due to sediment (dirt) or rubbish. 
A well-built pavement (road) is usually made up of five layers. 
The diagram (picture) below illustrates both open and close drain design and pavement construction.  The type of road that lasts for years without requiring co start patching.
The first layer is the subgrade. This is the natural soil or surface on which the road is built. In some cases, the subgrade may provide a hard surface and a strong foundation. In others, it may be swampy, soft topsoil or clay which provides a weak foundation. The best subgrade soil is load-bearing, with as little moisture as possible.  Soil that has a high moisture content like clay may expand or shrink in wet, cold or dry weather which will affect the road structure. 
When constructing the pavement, the subgrade (natural surface) is ripped up, graded, and then compacted with a vibrating roller. It then undergoes a Dynamic Cone Penetration (DCP) test. 
DCP testing provides an estimate of the load bearing capacity (strength) of the surface. All tests are carried out by independent geo-technical engineers, and must meet an industry standard of soil strength.
When the subgrade is poor (soft or has a high moisture content), engineers may decide to install geo-fabric material over the subgrade.
Geo-fabric is a thin and strong fabric used to reinforce and improve soil structure and load capacity. It also improves drainage, and reduces moisture (and thereby erosion of the pavement).
The next layer of the pavement is the subbase. This is made of crushed and screened river gravel or quality rock material. 
This is laid on top of the subgrade, and then compacted with a vibrating roller to a minimum thickness of 150mm (15cm). It then undergoes a Field Density test to confirm it was compacted properly meets required strength, and density standards.  
The fourth layer is called the base course. This is also normally 150mm (15cm) thick and made of higher-grade (fine) crushed and screened material (typically river  gravel) that is layered on top of the subbase. It is compacted with a vibrating roller and again field tested to meet industry standards. 
Base course will then undergo a final trim (by a grader) to ensure the top layer of the base course is the correct height and shape, ready for sealing. 
The fifth and final layer is the seal. This comes in four stages:  the primer seal, where the base course is cleared of any loose materials by running a large broom/brush over it, before being sprayed by a mixture of bitumen and kerosene or diesel. This is to prime, or seal, the base course ready for bitumen (C170) or tar to be sprayed over it. 
Straight after the bitumen is sprayed, a 19mm (1.9 cm) chip seal (typically crushed river stones) is spread over the bitumen, causing it to stick to the base course. The chip is then compacted with a multi-tyre roller. 
After a few days, a  second seal of 14mm (1.4cm) chip seal is applied in the final part of the process. The 14mm chip fits into gaps between 19mm providing an additional strength and thickness to the road seal.
An independent inspection of Madang Town roads found that there was no proper drainage system,  no subbase layer, no geo-fabric material and that  
no proper base course material used. This is likely the reason why the pavement (roads) in Madang have been collapsing over the years. 
In PNG, there are a number of road contractors who regularly cut corners to make more money. They either fail to construct a proper drainage system, fail to construct proper pavement, or both. In our case, they may have failed to conduct independent testing, failed to install geo-fabric, subbase or base course material, or only applied one coat of chip seal instead of two. 
Poor construction and cut corners are the reason why many roads in Madang, and around the country, are collapsing. 
Some contractors are only too happy to return to fix the roads year after year, and earn more money at the expense of the people. In other cases, the road is underfunded or a politician and/or public servant is refusing to pay the contractor unless they are provided with a kickback. Funds paid as kickbacks mean there often aren’t enough funds to complete the project. 
Returning to Madang Town roads: it’s important to note the work is not being carried out by a private company, profiting from public funds, but an entity owned and operated by the Madang District Development Authority. This means the entity is owned by the people of Madang Open Electorate. We have hired an experienced civil works team, with some of the work (drainage construction and surveying) subcontracted out to ensure the work was completed as soon as possible. Being a company owned by a government owned authority we are not required to tender for public contracts. 
The subgrade (natural soil) of Madang town roads is karanas, providing a strong foundation. We independently tested it and ensured it met all national standards. Geo-fabric was then installed, and proper base course material was used. In fact, the same base course material was used on the recent Madang Airport runway upgrade. 
I note a number of people have questioned the quality of work being done. These people either have no knowledge of civil engineering or do and commenting without carrying out an actual formal inspection or, are posturing for political purposes. 
It's important to note that we are in the middle of construction during rainy season, which is making things more challenging. But once the work is completed, Madang Town roads will be among the best in the country, constructed at cost by a company owned and operated by the people of Madang.</t>
  </si>
  <si>
    <t>Press Release 
KRAMER: MISCONDUCT ALLEGATIONS  RIDICULOUS. 
Minister for Justice Bryan Kramer, has described allegations of misconduct levelled against him as Member for Madang Open by the Ombudsman Commission as “ridiculous, misconceived, and without merit”.
Mr. Kramer, in a media conference in Port Moresby today (16 February 2022), said he had received a letter from the Chief Ombudsman, also today, notifying him that the Commission has formed the opinion that there is a prima facie case that he is guilty of 14 allegations of misconduct in office.
“The allegations are absurd. One suggests the District Development Authority board approving an annual budget somehow amounts to misappropriation. Another implies the DDA establishing its own works company, which is provided for under the DDA Act and funding its own operations and procuring its own equipment for the purpose of saving public funds is misconduct in office. Further the DDA renting office space from Divine Word Institute is considered ‘double-dipping. When did I benefit from the rental fees in any way,” Mr. Kramer said.
“I will respond to these three and the other eleven allegations in more detail in due course, but for now I’d like to provide background to all of this.”
 “On 3 December 2021, I received the first letter from the Chief Ombudsman, Richard Pagen, giving me the right to respond to the 14 allegations of misconduct in office.”
“I noted that most, if not all, of the allegations related to mere administrative issues, and were rather ridiculous, misconceived and without merit.”
“On 4 December 2021, I wrote to the Chief Ombudsman requesting an extension of time to respond to the allegations, and more importantly, asked that they provide the evidence they relied on to form the opinion that I was guilty of misconduct in office.”
“I made this request in consideration of the many leadership cases brought by the Ombudsman Commission that were being thrown out by the Court for being incompetent and for lack of evidence.”
“A fundamental right provided by our Constitution is the right to natural justice. A minimum requirement of natural justice is the duty to act fairly, and in principle, to be seen to act fairly. This includes affording a person the right to be heard to respond to any allegation made against them, and providing them copies of any and all evidence that was relied on.”
“Unfortunately, the Chief Ombudsman saw fit to deny my request, claiming that it is generally not the practice of the Commission to provide evidence because all their investigations are confidential.”
“I quote part of the Chief Ombudsman’s response which was, ‘In practice, we do not generally release information because all our investigations are confidential’.”
“While one would expect investigations on foot to be confidential, once the investigating authority forms an opinion the accused is guilty of an offence, then natural justice dictates any and all evidence they relied on are provided to the accused. The same practice is adopted in all administrative cases and criminal prosecutions at the committal hearing and again at the trial.”
“How can a person be expected to respond to serious allegations, in this case ridiculous allegations against them, without being afforded the right to respond to the evidence?”
“Any allegations are founded on the evidence, no evidence, no case, which perhaps explains why the Ombudsman Commission’s recent cases have all been thrown out of Court for lack of evidence.”
“The Ombudsman Commission is subject to the Constitution, which obligates them to comply with the principles of natural justice, not what they may feel is their own general practice.”
“I declined to respond to the Chief Ombudsman’s allegations until I was afforded the right to be provided copies of the evidence.”
“After learning that the Commission has formed an opinion that I am guilty of misconduct in office and is referring the matter to the Public Prosecutor to consider whether or not to prosecute the allegations, I now wish to exercise my right to challenge the decision in the National Court seeking orders that Ombudsman Commission provide me copies of the evidence they relied on.”
The decision of Ombudsman Commission comes after former staff of the Ombudsman Commission took court proceedings against the Chief Ombudsman, alleging abuse of power, incompetence and lack of qualification for his position.   
Approved for release:
Minister for Justice Hon Bryan Kramer</t>
  </si>
  <si>
    <t>IS THE ELECTORAL COMMISSION CORRECT TO CLAIM THAT EARLY CAMPAIGNING IS ILLEGAL?
The short answer is NO. 
The Electoral Commission (EC), in its notice in both major papers on Thursday, is (once again) wrong to suggest that intending candidates or parties cannot carryout  campaign awareness or announce their intending candidates before the issue of writs on 28 April 2022.
In those notices, it appears the Electoral Commission was relying on legal advice that is clearly misconceived and without legal foundation.  
National and LLG elections are governed by the Organic Law on National &amp; LLG Elections.  There is no actual law that makes reference to early campaigning, awareness campaigns or parties announcing their candidates prior to the issue of writs. 
Instead, Section 182(1) states that “a person who writes, draws or depicts electoral matters directly on a roadway, footpath, building, vehicle, vessel, hoarding or place (whether it is or is not a public place, and whether on land or water or in the air), is guilty of an offence.” The penalty being a fine of K500.00 or less.  
It goes on to state that the application of section 182(1) extends in relation to an election although the writ of that election has not been issued – suggesting it applies to the period before, during and after an election.
Section 182(3) states that nothing in the section prohibits the posting up, exhibiting, writing or depicting of a sign or at the office or committee room, of a candidate or political party indicating only that the office or room is the office or committee room of the candidate or party and specifying the name of the candidate or name of the party concerned or the projection by means of a cinematography or other similar apparatus of electoral matter on to a screen in a public theatre,  hall or premises used for public entertainment.
So what is the intent of this law?
It is obvious that the law is intended to prevent people from writing or posting election messages directly on public roads, public footpaths, public buildings and anyone else's private property before or after a writ is issued.
It is to stop littering and the defacing of public property.
If the law intended that any or all campaigning, be it posters or otherwise, was illegal prior to the issue of writs, it would have stated this plainly, in detail and provided a suitable consequence (a fine or jail time) for the offence.  
But it doesn’t, because this was not the intent of the law.
What I found absurd is that the EC publication begins by admitting the law is silent on the issue of early campaiging. It then goes on to make a series of weak attempts to argue the intent of the law was to make early campaigning illegal.
If that was the case, it would have been made explicit. 
It’s my view that the Electoral Commission publication is false and misleading. My concern is that public funds were spent obtaining misplaced legal advice from a dubious source, and that more public funds were spent publishing full-page advertisements in both national newspapers. 
The source of advice relied upon by the Electoral Commission was not my department, and to my knowledge the Department of Justice was never consulted – despite being the authorised source of advice for Government on matters pertaining to the Constitution and Organic Law.
I strongly suggest the Electoral Commission seek proper advice from Government-authorised experts on these matters, namely the Attorney -General, State Solicitor and Solicitor General – advice that won’t cost public funds and risk confusing the public on such an important constitutional issue. 
It is difficult to see how the public can have confidence in the abilities of those leading the Electoral Commission when they rely on poor legal advice make such public errors about matters relating to the law on elections.</t>
  </si>
  <si>
    <t>5 Infrastructure</t>
  </si>
  <si>
    <t>7 Local</t>
  </si>
  <si>
    <t>PR Yes</t>
  </si>
  <si>
    <t>3 Legal</t>
  </si>
  <si>
    <t>1 National</t>
  </si>
  <si>
    <t>PR No</t>
  </si>
  <si>
    <r>
      <t xml:space="preserve">Candidate </t>
    </r>
    <r>
      <rPr>
        <sz val="11"/>
        <color theme="1"/>
        <rFont val="Calibri"/>
        <family val="2"/>
        <scheme val="minor"/>
      </rPr>
      <t>LELANG Joseph</t>
    </r>
  </si>
  <si>
    <r>
      <t xml:space="preserve">Province </t>
    </r>
    <r>
      <rPr>
        <sz val="11"/>
        <color theme="1"/>
        <rFont val="Calibri"/>
        <family val="2"/>
        <scheme val="minor"/>
      </rPr>
      <t>West New Britain</t>
    </r>
  </si>
  <si>
    <r>
      <t xml:space="preserve">Electorate </t>
    </r>
    <r>
      <rPr>
        <sz val="11"/>
        <color theme="1"/>
        <rFont val="Calibri"/>
        <family val="2"/>
        <scheme val="minor"/>
      </rPr>
      <t>Kandrian-Gloucester</t>
    </r>
  </si>
  <si>
    <r>
      <t xml:space="preserve">Party </t>
    </r>
    <r>
      <rPr>
        <sz val="11"/>
        <color theme="1"/>
        <rFont val="Calibri"/>
        <family val="2"/>
        <scheme val="minor"/>
      </rPr>
      <t>Coalition for Reform Party</t>
    </r>
  </si>
  <si>
    <t>No Channels found</t>
  </si>
  <si>
    <t>BEN: Concur, nothing found on Lelang. I see multiple quotes from him and stories about him in other media, but nothing in his name. There's one public Joseph Lelang Facebook page but it is blank.</t>
  </si>
  <si>
    <r>
      <t xml:space="preserve">Candidate </t>
    </r>
    <r>
      <rPr>
        <sz val="11"/>
        <color theme="1"/>
        <rFont val="Calibri"/>
        <family val="2"/>
        <scheme val="minor"/>
      </rPr>
      <t>MARAPE James</t>
    </r>
  </si>
  <si>
    <r>
      <t xml:space="preserve">Province </t>
    </r>
    <r>
      <rPr>
        <sz val="11"/>
        <color theme="1"/>
        <rFont val="Calibri"/>
        <family val="2"/>
        <scheme val="minor"/>
      </rPr>
      <t>Hela</t>
    </r>
  </si>
  <si>
    <r>
      <t xml:space="preserve">Electorate </t>
    </r>
    <r>
      <rPr>
        <sz val="11"/>
        <color theme="1"/>
        <rFont val="Calibri"/>
        <family val="2"/>
        <scheme val="minor"/>
      </rPr>
      <t>Tari-Pori Open</t>
    </r>
  </si>
  <si>
    <r>
      <t xml:space="preserve">Party </t>
    </r>
    <r>
      <rPr>
        <sz val="11"/>
        <color theme="1"/>
        <rFont val="Calibri"/>
        <family val="2"/>
        <scheme val="minor"/>
      </rPr>
      <t>PANGU Party</t>
    </r>
  </si>
  <si>
    <t>Page 1 - Personal</t>
  </si>
  <si>
    <t>Finance/Corruption</t>
  </si>
  <si>
    <t>Medium-High</t>
  </si>
  <si>
    <t>High</t>
  </si>
  <si>
    <t>Local/National</t>
  </si>
  <si>
    <t>Press release</t>
  </si>
  <si>
    <t>PM MARAPE REFLECTS ON THREE YEARS AFTER RESIGNING FROM O’NEILL REGIME
 APRIL 11 2022
 Prime Minister and Pangu Pati Leader Hon. James Marape today (April 11 2022) called on the people of Papua New Guinea not to vote for “money, relatives or cargo” in the 2022 General Election which starts on April 28.
He made the call on the third anniversary of his resignation from the Peter O’Neill regime on April 11, 2019, in sheer frustration at the way the country was being run.
PM Marape, on this day in 2019, resigned in protest at the way O’Neill was running down the country.
Reflecting on that momentous occasion, which paved way for the change of government in May 2019, the Prime Minister urged the people “to exercise your right to vote wisely in the 2022 elections”.
“Don’t vote for money, don’t vote for relatives, and don’t vote for people or parties who have sold your birthright,” he said.
“If I have not done well for this country, if I am not the leader of your choice, then vote in someone else who can do better. 
“Pangu Pati, and the Coalition that I have worked with over the last three years – including National Alliance, United Resources Party, United Labor Party, People’s Party, Liberal Party, National Party, People’s Movement for Change, Allegiance Party, Triumph Heritage Empowerment Party,  One Nation Party, People’s Labor Party, Social Democratic Party and others – have tried our best to stabilise our economy and restore credibility for this country.”
PM Marape said so much had happened since that fateful day of April 11, 2019.
 “I never knew I was going to be Prime Minister,” he recalled.
“I resigned one-man because I was fed up with the way Peter O’Neill was running down our country.
“I saw, in the eight years I worked with him from 2011 to 2019, the greater propensity of his heart were not in the interest of country. 
“Yes, he was doing some good, but  the greater part of him was for personal gratification and gain and I could not knowingly remain in his government.
“For instance, he was a shareholder in companies he was giving contracts to, he owned the brewery at 17-Mile outside Port Moresby.
“I said to myself: ‘I’m serving a prime minister who is building a brewery which offers cheap alcohol to young Papua New Guineans - in a country in which alcohol causes so many problems’.
“I felt that the prime minister’s mind was not in the right place after eight years of him being prime minister.</t>
  </si>
  <si>
    <t>DEED OF AMENDMENT TO THE PORGERA PROJECT COMMENCEMENT AGREEMENT AND THE DEED OF ESCROW SIGNED
Approved for Release: Thursday, 7 April 2022
Two important documents as part of the important milestones to be ticked off by the State and its project partners were signed today at the Government House this morning. The Prime Minister delayed his scheduled visit to Oro Province this morning to observe this important signing. These are the Deed of Amendment to the Porgera Project Commencement Agreement (PPCA), and the Deed of Escrow to park 10% of the project equity.
The PPCA was deemed concluded when Mineral Resources Enga signed on 3 February 2022. The PPCA is the central and structural document designed to elaborate and deal more specifically with what was set out in the Framework Agreement. This agreement is the main foundational agreement that establishes how the joint venture will operate and the operating model that delivers the agreed benefits to all parties. It deals with legacy liability issues, taxation issues, license issues, the establishment of the incorporated joint ventures, benefit flows, landowner benefits, project financing, mine closure and reclamation, fiscal and regulatory stability issues, and other issues and legal terms supporting the recommencement of the mine.
“This is a major milestone. We needed to ensure that all the important responsibilities and commitments by all stakeholders are captured in very clear terms under this agreement. Matters that were overlooked are now captured in the amendment deed and will establish very clearly what is required going forward in our quest to reopen the Porgera Mine.”
The Prime Minister paid special commendations to Barrick and its CEO, Mark Bristow, for his patience in allowing the state and its stakeholders to ensure that any matters, which were overlooked in the original PPCA, are captured in the amendment deed.
“I want to thank Mark Bristow for his patience to allow the State and its stakeholders to ensure that every important detail is captured in the amendment deed. This was important to us, and I would like to acknowledge Mr. Bristow’s support in that respect.”
The amended PPCA now paves the way for the parties to move very quickly to implement further series of documents which include, the signing of the shareholders’ agreement and the incorporation of the joint venture company, the operatorship agreement between the joint venture company, and Barrick as the operator, the fiscal stability agreement, a mining development contract, and the memorandum of agreement regarding benefit-sharing between the relevant provincial government and local level government.
“This is why we are excited about this milestone because it allows us firstly to cover all issues, and secondly it triggers a whole series of final documents which will position us well in terms of our goal to reopen the mine.”
Also, today the Deed of Escrow for the New Porgera Limited 10% Shareholding was signed. In accordance with the PPCA, the shares in the new project company will be as follows: Barrick Gold and Zijin, 49%, Kumul Minerals Holdings Limited, 36%, Mineral Resources Enga, 5%, and Porgera Landowners 10%.  The parties to the PPCA have agreed that until such time a determination is reached by the landowners as to how the 10% is apportioned, at an appropriate forum, the 10% would be held in escrow.
“This situation was specifically contemplated by the PPCA which sets out the provisions for the establishment of escrow arrangements so that the 10% shareholding may be issued by the project company pending the determination of the ultimate shareholder(s).”
This arrangement is important because we want a proper forum to be held to have the landowners themselves determine how the shares will be held to best represent their interests.
“The development forum, which is the properly constituted process, will be held shortly to provide an opportunity for this matter to be determined by the landowners and their interests. This forum is where everyone who is impacted directly and indirectly by the mine will have their say, and for the government, this is absolutely important.”
The intention of the escrow, therefore, is to allow the project company to be incorporated in the short term to allow the lodgement of its application for a special mining lease to be made. It allows important regulatory tasks to proceed unhindered while plans are put into place for the development forum to take place.
“I am also pleased to announce that the stakeholders have all agreed for the Mineral Resources Development Corporation, (MRDC) to be the escrow agent. MRDC is an experienced company dealing with landowner matters in the oil, gas, and mining space. We are confident that they will be able to perform their tasks diligently in accordance with the Deed of Escrow.”
These important signings now pave the way for the final pieces of the puzzle to be put in place for the mine to be reopened.
“I have been briefed on the critical pathway to the reopening of the mine, and it remains my utmost priority to ensure that matters which are within the control of the government are concluded as soon as possible to allow the process to move and accelerate. The operator has already assembled their team to design the shortest possible pathway and I want to do what I can to assist in this regard.”
Following the signing, the Prime Minister headed straight to the airport and travelled to Popondetta for a very important visit with the Oro Provincial Government.
Authorised by:
Hon. James Marape, MP
Prime Minister
Ends…///</t>
  </si>
  <si>
    <t>UBS INQUIRY COMMISSIONER SAYS PNG CONSTITUTION IS A ‘GUIDING LIGHT’
APPROVED FOR RELEASE: APRIL 5 2022
Union Bank of Switzerland (UBS) Commission-of-Inquiry (COI) Commissioner Margaret White says the Constitution has been a “guiding light” to the work of the COI.
She said this when giving her remarks during presentation of the 15-volume UBS COI report to Prime Minister Hon. James Marape by COI Chairman and Chief Commissioner Sir Salamo Injia in Port Moresby today (April 5 2022).
“Getting to delve into the Constitution of Papua New Guinea has been a high point,” Commissioner White said.
“It is scarcely believable that a country with so many disparate peoples was able to agree, and so quickly, about the kind of way that they wanted to be governed.
“The manifestation of that agreement in the Constitution of the Independent State has been a guiding light for the work of the commission.
“The intellectual rigor of its form is rivalled only by the loftiness of its sentiments, yet, it never loses sight of its practical purposes – a documentary Bird of Paradise, perhaps.”
Commissioner White said the COI was privileged to have heard from several of the founding fathers of PNG, and to learn from them, of “the mighty aspirations for the nascent country”.
“The detail has, of course, changed, as it was anticipated that it would but the principles have not,” she said.
“When those principles are overlooked, the trust of the people naturally wavers.
“We hope that we have produced some recommendations which might assist in encouraging something of a reset of those Constitutional Goals.”
Commissioner White commended the work of Sir Salamo in leading the UBS COI.
“It is important for me to acknowledge the tremendous energy and dedication with which the Chief Commission (Sir Salamo) has managed this commission-of-inquiry,” she said.
“The vicissitudes have been many, but his determination has been their equal.
“He has led the widespread team with good humor and hard work.
“His immense understanding of the law, and the people of this country, has underpinned all that the commission has done and achieved.”
Commissioner White also commended all who had worked at APEC Haus during the duration of the COI, as well as those who provided assistance from overseas, and local lawyers who assisted.
She thanked all witnesses who appeared before the COI and “throw light onto the event” into which ir was inquiring (UBS loan).
“I wish the people of Papua New Guinea all the benefits that their Constitution promises, and the prosperity that the natural resources of the country can give them,” Commissioner White said.
***</t>
  </si>
  <si>
    <t>PRIME MINISTER MARAPE TO LAUNCH MAJOR IMPACT PROJECTS FOR ORO PROVINCE
Approved for Release: Tuesday, 5th April, 2022
Prime Minister Hon. James Marape, MP will be in Oro Province by tomorrow, 6th of April 2022, at the invitation of Oro Governor, Gary Juffa, to launch five (5) impact projects for the province.
One of the four projects is the K85 million Asian Development Bank funded partnership Divune Hydro Project. The project will bring to reality the country’s push to provide electricity to the rural communities and to start using sustainable green energy.
The second project is the ground breaking ceremony for the Kokoda and Northern Highway. This is an Australian Government funded project under the Transport Sector Support Program (TSSP) and is valued at K96 million.
The rehabilitation and upgrade of this road will open up the economic potential of the province with better access to the port of Oro Bay.
Third project to be launched is the rehabilitation and maintenance for the port of Oro Bay.
This project will help to support the increase in business activities that will come online when the Kokoda and Musa Nickel Project become a reality.
The rehabilitation and maintenance of the Port is funded by the Australian Government under the Transport Sector Support Program (TSSP) and is valued at K50 million.
The fourth and final project is the construction of a new Provincial Administration Office Complex.
The current office complex is very old so a new one will be built using K14 million that was disbursed by the Government for Public Investment Program (PIP) funds.
Prime Minister Marape will also be taken on a tour of the University of Natural Resources and Environment (UNRE) at the Oro Campus. This is formerly an Agriculture College.</t>
  </si>
  <si>
    <t>PM MARAPE OPENS MARAMUNI ROAD, LAUNCHES ENGA-SEPIK HIGHWAY
APPROVED FOR RELEASE: APRIL 2 2022
Prime Minister Hon. James Marape says his Government is connecting rural Papua New Guinea like never before under its signature ‘Connect PNG’ programme.
He said this on Friday (April 1) at remote Maramuni in Enga, bordering East Sepik, when opening the K15 million 57km Maramuni Road linking Maramuni to Wabag, and launching the Enga-Sepik Highway which will link Maramuni to Karawari in East Sepik.
The Maramuni Road crosses some of the most-rugged and difficult terrain in the country and was done at minimal costs by the Wabag District Development Authority (DDA) and Enga Provincial Government.
The area is known to be rich in gold and agriculture and has huge untapped potential in tourism, however, there was no road and people used to walk to Wabag – which took several days - until now.
PM Marape flew to Maramuni immediately after arriving from Jakarta, Indonesia, where he led a Government and business delegation and overnighted in the remote station before returning to Port Moresby on Saturday.
The Prime Minister announced further funding of K10 million for the Maramuni Road and K8 million to start work on the section from Maramuni to Karawari.
PM Marape also launched the Maramuni Health Centre.
He was accompanied by Enga Governor Hon. Sir Peter Ipatas, Works and Highways Minister Hon. Michael Nali, Angoram MP Hon. Salio Waipo representing the people of East Sepik, Tourism Arts and Culture Minister Hon. Isi Henry Leonard, Labour and Industrial Relations Minister and Lagaip-Porgera MP Hon. Tomait Kapili, and Fisheries Minister and Wabag MP Hon. Dr. Lino Tom who hosted the momentous occasion.
Works and Highways Secretary David Wereh and representatives from other Government departments and agencies were also present.
PM Marape commended Sir Peter and hardworking Dr. Tom for their vision and foresight for the “forgotten” people of Maramuni.
“We are trying to connect all rural areas right throughout the country,” he said.
“In this year’s Budget, we have allocations for 163 roads throughout the country.”
PM Marape said Maramuni was one of these “missing links” which included Tabubil-Telefomin linking Western to West Sepik, Karamui-Kundiawa in Chimbu, Finschhafen-Lae in Morobe and many others.
“We are trying to connect all these missing links,” he said.
PM Marape said his predecessor Peter O’Neill had concentrated only on Port Moresby at the expense of rural areas like Maramuni.
“Over the last three years, we have spent K15 million on the Maramuni Road – which is not a lot of money,” he said.
“To break down mountains along the Maramuni Road would require K50 to K60 million.
“I want to thank the leader of Enga, especially Governor Ipatas, and Dr. Lino for making it possible.”
PM Marape also commended the construction team for being honest and hardworking to complete the road and avoiding unnecessary expensive contractors.
“I want to thank Dr Lino, Governor Ipatas, the team on the ground including local boys who handled the machines, for putting smiles on the faces of both young and old at Maramuni,” he said.
“This place has gold, coffee and so many other resources.
“However, for so long,  we have forgotten them until now.”
*</t>
  </si>
  <si>
    <t>PM MARAPE SAYS HE DID NOT RUN AWAY FROM ELECTORAL DUTIES
APPROVED FOR RELEASE: MARCH 31 2022
Prime Minister Hon. James Marape says he did not run away from electoral duties as claimed by the Post-Courier. 
He said this in response to a scathing editorial attack on his State Visit to Indonesia by the Post-Courier. 
PM Marape said the visit was long planned for, and what happened in his Tari-Pori Electorate the night before the Indonesia visit, was coincidental. 
He said for the "once-respected newspaper" to liken him to Roman Emperor Nero showed how low the Post-Courier had stooped to. 
"The Post-Courier of today is nowhere like in the past where it had respected editors like Luke Sela, Oseah Philemon and the likes and equally-distinguished reporters," PM Marape said. 
"The people of PNG yearn for the once-great newspaper of old. 
"I do not dictate the newspapers nor give inducements to reporters and editors, like my predecessor Peter O'Neill was known for. 
" I did not run away from responsibilities, far from it. 
"Police, and other agencies of Government, have been tasked to handle Tari-Pori and other national issues. 
"Tari is not burning, as this Post-Courier claims. 
" Three police houses were torched due to a tribal conflict that had police caught in the crossfire.
"I may be MP for Tari-Pori, but I am Prime Minister of Papua New Guinea, I have a country to run. 
" I will not be localised to an event caused by tribal feuds that Governor Hon. Philip Undialu and I have been trying to resolve for the last year. 
"It was unfortunate that this incident happened on the eve of elections.
" The energy Post-Courier puts into criticising Tari-Pori and me should be also put into many good things that are happening there outside of this spur of violence and arson. 
"The narrow-minded Post-Courier editorial is so fixated on  stereotypes that it cannot distinguish between national interests first as Prime Minister, and local interests second as MP of a particular area."
On Post-Courier's claims that the Indonesia trip was a" junket", PM Marape said the number of agreements signed today disproved that.</t>
  </si>
  <si>
    <t>PM MARAPE CONCLUDES STATE VISIT TO INDONESIA AND INVITES PRESIDENT WIDODO TO PORT MORESBY
Approved for Release: Thursday, 31st March 2022
Prime Minister Hon. James Marape, MP has concluded his Official State Visit to Jakarta the capital of Republic of Indonesia by holding a one of one meeting and bilateral discussions with President Widodo.
PM Marape has extended PNG Government's invitation to President Widodo for a State visit to PNG later this year.
He said the relations between the two countries must now move from talks on border issues to more on trade and economic relations and business to business and people to people relationship.
“Some relationships we have are not by choice and we have no choice over it but they exist by the design of God.
“For us PNG and Indonesia it is a relationship that we cannot ignore because we are here to exist to stay.
“We are not just friends but more than brothers and sisters and our nations have been together and existed since time immemorial.
“PNG is Mr President is very closer to Indonesia in that respect in our relationship to our brotherhood and sisterhood relationship,’’ he said.
Prime Minister Marape said this at a Joint Press Conference after the bilateral meetings.
“We have always had a good relationship since 1976 when our two nations established formal relationships.
“I just want to say thank you very much again for accepting us to come to pay a courtesy call on short notice and pay our due respects and give recognition where it is due.
“That is especially the respect and support Indonesia has given to us since the last 46 years we have been together since our nations got independence.
“Indonesia stood us with in many fronts. From the work load and support when we became formal bilateral partners in 1976 and you were responsible for our admission to the Asia Pacific Economic Cooperation (APEC) membership.
“And you have always been there for us in some difficult times as we have struggled as a nation in our crisis days, in our financial stressful days, and lately in the COVID-19 stress and pandemic that affected our economies,’’ said PM Marape.
He thanked President Widodo for the Indonesian Department of Health who helped PNG in that respect.
“We PNG Government, business houses and leaders and PNG public servants will forever be grateful to Indonesia as we have been in the past.
“Today has been the first step and my delegation here has been totally given the due respect as we feel it and also it is due for us to extend our invitation to you and the Government of Indonesia to visit Port Moresby next year so that we have those hands on meetings.
“The extent of our discussions between our two nations as it was done when the then Indonesian President and our PNG Prime Minister who then met and reached an understanding in that Comprehensive Partnership Agreement that the two Leaders come up with in 2013 shall continue.
“Unfortunately after 7 years those exchanges have not progressed further and I am happy that under your leadership as Mr President see the importance of that reconnection with PNG at the Government to Government level is held like today.
“For the public it is not just myself and the President and the Government. We have brought ministers from both sides to get them connected and we are bringing our private and business sector and those special contacts that is important for our two nations to coexist going into the future supporting each other.
For PNG, Indonesia is a big country and it’s a 3 trillion dollars economy and they are hosting G20 this year and I wish them, Indonesia the very best and we thank you for hosting and inviting the Pacific Island Forum to the margins of the G20 meeting later this year.
“This is an indication that Indonesia is a big economy and is a sleeping giant as PNG tapping into that potential Indonesia has already and Indonesia could offer to PNG.
“Mr President I just want to conclude by saying that our comprehensive discussions that we have just held at personal levels went well.
“And at the Government to Government levels as our bilateral discussion are going well and we look forward to officials from both sides working on those agreements like the Defense Cooperation Agreement will be finalized very soon at the latest,’’ said Prime Minister Marape.
He said apart from the border agreements and talks PNG wants more cooperation and exchanges at the commercial levels.
“We also want such exchanges not only at the border level talks but the business level.
“’For so long we have held discussions and focused on border issues and these discussions today with the President and myself was made outside of border and more into trade, business, economy, public service exchanges, health and education services exchanges and it was a timely representing our two peoples and nations.
‘’And we look forward to our meeting in Port Moresby next year to see how much we have progressed."
Ends....</t>
  </si>
  <si>
    <t>PRESS STATEMENT ON  PRIME MINISTER MARAPE’S OFFICIAL VISIT TO THE REPUBLIC OF INDONESIA FROM 30TH MARCH TO 01ST APRIL 2022
Prime Minister Hon. James Marape, MP has embarked on an Official Visit to the Republic of Indonesia at the invitation of His Excellency, President Joko Widodo from 30th March to 01st April 2022. This is an important bilateral relationship within the immediate region that deserved equal attention and respect.
“Indonesia and Australia are our closest bilateral partners. While I have made important strides in the PNG Australia relationship, I hope to strengthen the PNG Indonesian relationship, and this visit is timely”, Prime Minister Marape said.
This visit is significant and unlike other bilateral visits. Apart from the usual discussions on traditional issues relating to border management and combating cross-border crime, drug smuggling, and terrorism, the talks will focus on other strategic opportunities for the two countries. 
“The traditional issues are important but these are the traditional bilateral issues which are recurring in nature. There is a place for those, but it is vitally important that we use the opportunity to canvass other issues which are of strategic importance to us as a country”.
The visit is more strategic and will specifically focus on business, trade, and investment opportunities and capacity building of human resources, among other practical and meaningful outcomes to complement our development aspirations here in PNG.
“There is a lot to draw from our nearest neighbor in terms of enhancing our socio-economic development by providing market access for our natural products to enter the huge Indonesian market and it is now timely to exploit and pursue these opportunities with a renewed vigor and optimism to utilize the vast economic, trade and investment potential that currently exists between our two countries,” said Prime Minister Marape.
Papua New Guinea’s total exports to Indonesia was $55.3 million in 2019 but could have increased substantially if we had a market access arrangement in place. This is in particular is likely to increase the annual exports of Crude Petroleum ($35.3 million), Cocoa Beans ($9.98m), and Vanilla ($5.06 million).  
With the current surge in fuel prices and to ensure competitiveness in PNG, I will also raise with President Widodo a proposed partnership with Indonesian Petroleum giant Pertamina for alternative sources of fuel. 
 “I wish to allay any recurring doubts as to the purpose of this visit. I remain confident that our practical discussions and the culmination of the various Memorandum of Understandings (MoUs) that will be signed between President Widodo and myself will greatly complement PNG’s future socio-economic agenda and reap tangible outcomes in the immediate to long term,” said the Prime Minister.
The following MoUs will be concluded:
1. MoU on Electricity between R.I. PLN and PNG Power to supply temporarily electricity from Jayapura to Vanimo;
2. MoU to Open the Flight Route from Port Moresby / Mt Hagen /Jayapura and Port Moresby / Daru / Merauke; (both Airlines to arrange);
3.  MoU on Customs;
4. MoU on Maritime Security with National Maritime Safety Authority (NMSA);
5. Notification of Ratification for Basic Agreement on Border Arrangement between Republic of Indonesia (R.I) and PNG;
6. Grant Assistance by Indonesian State Own Enterprise (PT. Wika) for economic infrastructure support for Connect PNG Program;
7. Reviewing the MoU on PNG / Indonesian Chambers of Commerce and Business Council;
8. Formalizing PNG / Indonesia Preferential Trade Agreement (PTA); and
9. Reviewing of the Defense Cooperation Agreement.
A business delegation is part of the Prime Ministers entourage. A one-day business and investment seminar will be held parallel to the Prime Minister’s bilateral program. He will address the PNG/Indonesia Business and Investment Seminar where he will use the occasion to invite potential and reputable Indonesian investors to develop downstream processing facilities to add value to our vast natural resources for export to Indonesia, ASEAN, and other global markets. 
 “We have to add value to our vast natural resources onshore through downstream processing and it is therefore important that I invite potential Indonesian Investors in this area as it will allow PNG to produce finished products and sell them directly to the global markets. This will greatly complement Government’s policy initiatives to grow the rural economies in PNG, “said Prime Minister Marape.
Additionally, discussions will also be held with President Widodo to improve and create opportunities for economic infrastructure development such as electricity, roads, and ports along our common border corridors to enable the creation of Special Economic Zones, apart from the usual border security issues.
Indonesia has indicated its support of the Connect PNG Program through a Grant Aid Assistance Program from its State Own Enterprises. This assistance will cover infrastructure development that should also elevate the economic corridor development concept as a major drive towards restructuring the PNG economy into a broad-based sustainable economy.
Also, on the agenda for discussion between both Leaders will be PNG’s proposal for a Trilateral Arrangement to strengthen socio-economic development and security cooperation with Australia, Indonesia, and PNG on the common land and maritime borders to be known as AUSINDOPA. To progress this proposal, a Concept Paper will be developed by the PNG Department of Foreign Affairs and International Trade.
Apart from the Official Bilateral discussions, a half a day business and investment seminary has been organized. Further, separate meetings have been arranged between the Indonesian and PNG Business Communities with focused on business, trade, and investment opportunities, particularly in agriculture, fisheries, forestry, minerals, and oil and gas sectors. 
“It is important that in the immediate future, PNG becomes a food bowl for the Asian region including for the provision of Halal-certified food for the Indonesian market,” said Prime Minister.
“I am bringing Papua New Guinean business people in the agriculture and logistics sector, to capitalize on the opportunities in marketing.”
The outcome of this Official Visit is expected the Conclusion of a Joint Communique at the Bogor Palace by both leaders detailing the above cooperative arrangements for immediate implementation through an Action Plan by the revived Joint Ministerial Committee (JMC) and Senior Officials Meetings (SOMs).
Prime Minister Marape was accompanied by his wife Madam Rachael Marape, four (4) Ministers, one (1) Governor, Senior Government Officials, and a Business Delegation on this Official Visit who will engage in business and investment exchanges whilst the Government officials will progress sectoral issues with their Indonesian counterparts. The delegation returns to the country on 01 April 2022.
- Ends -</t>
  </si>
  <si>
    <t>Financial</t>
  </si>
  <si>
    <t>Deleted Page</t>
  </si>
  <si>
    <t>Treasurer Ian Ling Stuckey reports to Parliament on the Economic Outlook but with interestingly new figures that surpasses original forecasted figures.</t>
  </si>
  <si>
    <t>PM MARAPE SAYS LATE WILLIAM SAMB PUT PNG AHEAD OF HIMSELF
APPROVED FOR RELEASE: MARCH 24 2022
Prime Minister Hon. James Marape says the late Hon. William Samb was a person who put others ahead of himself.
He said this when paying tribute to the late Goilala MP, Commerce and Industry Minister and Pangu Pati strongman, as the casket laid in state in Parliament today.
PM Marape said this was exemplified when Samb unselfishly gave heavy machinery to North Bougainville on behalf of the people of Goilala recently.
“Samb put country ahead of himself,” he said, further describing the late MP and Minister as his “right hand man”.
“There can be no greater example than his last domestic visit to the Autonomous Region of Bougainville.
“He handed over K2 million worth of machinery to our lovely people of North Bougainville and he made a profound statement: ‘Benefits, North Bougainville people you will get, but blessings Goilala will receive’.
“To me, that underlined the DNA that ran deep in the leader the Hon. William Samb was.
“The true Christian principle of putting others first, and himself last, putting another district first and his district last.
“As a national leader, he rose to see Bougainvilleans as his own, putting them first and Goilala behind.
“He defined important principles, he defined between blessings and benefits.”
PM Marape said Samb was a leader who helped to raise hope amidst gloom-and-doom, and whose character was embodied in the vision of good governance and honesty.
“Samb belonged to the new generation of leaders who emerged to put the interest of our country first: to take it back from the wrong road we have travelled in recent years, and to put it back on the road where corruption was lesser, where fighting for our natural resources was greater,” he said.
“Taking back more from our revenue to fund developments in all parts of the country was his ideal, including his remote Goilala, and to ensure that people were empowered through SME programmes we have started.
“Taking back PNG from the hands of greed, and the minority few who wanted to get ahead at the expense of the rest of the country, including places like Goilala.
“Samb fanned the flame of hope, he encouraged steadfastness in good governance and honest leadership, and to do more, and to do better, to hold our country to higher standards and greater ideals.”
PM Marape praised Samb for his support in passing the Independent Commission Against Corruption (ICAC) Act and the Whistleblowers’ Act in 2020.
“Who would have thought that a brother from Goilala would have assisted a brother from Tari?” he said.
“He was my right-hand man trying to make changes for the betterment of our country.
“He didn’t see me as a Tari man, he didn’t see me as a Highlands man, he was truly a Pangu Pati idealist – a party that stands for Papua and New Guinea United.”
PM Marape assured the people of Goilala and Samb’s immediate family that he may have passed on but he had touched the hearts of many people, as seen by the tributes in Parliament today and his haus krai in Port Moresby.
“Thank you very much to the Goilala people for giving a fine leader to this country, a short seven years (as MP), but he has left an indelible mark on this country,” he said.
“We will stand with you in these dark moments and ensure that Goilala continues to get blessings.”
**</t>
  </si>
  <si>
    <t>[Video speech 3:31 minutes</t>
  </si>
  <si>
    <t>PM MARAPE COMMENDS MINISTER ROSSO ON PASSING OF STRATA TITLE LAW
APPROVED FOR RELEASE: MARCH 23 2022
Prime Minister Hon. James Marape has commended Lands and Physical Planning Minister Hon. John Rosso on passage of the Strata Title Management Bill 2022 and accompanying bills and  amendments in Parliament today (March 23 2022).
The bill allows for people to buy units and apartments in high-rise buildings because of increasing shortage of land and a growing population.
PM Marape said the law was brought in to modernise the way business was done in lands and housing in the country.
The Prime Minister said smaller Pacific countries like Fiji and Vanuatu already had strata title laws
“This is a response to our country’s need for housing,” he said.
“The minister has worked very hard on this at the sunset of this term of Parliament.”
PM Marape said it should not be forgotten that only 3 per cent of the 462,000 square km of land in the country was State-owned.
He said with the ever-increasing demand for land, there was a need for cheaper housing, and the new law provided for this so people could buy units and apartments in high-rise buildings.
PM Marape said this law was just one of many that his Government had passed since it came into Office in May 2019.
“This law was first talked about 20 years ago,” he said.
“It may seem just like any ordinary Act of Parliament that we’re passing today, however, far that.
“This has a direct value on the economy.
“If one person owns a piece of real estate in an urban area and decides to build a 20-floor building, in which you can find over 60-70 units, these can be individually titled out.
“You don’t need to own a piece of land to have title to an apartment that you can call as home.
“This is a law to modernise some of the legacy issues that we have carried through.”
PM Marape thanked both sides of Parliament for giving their support for passage of the new law.</t>
  </si>
  <si>
    <t>PM MARAPE DENIES ‘FAKE NEWS’ THAT HE HAS LEFT PANGU PATI
APPROVED FOR RELEASE: MARCH 14 2022
Prime Minister and Pangu Pati leader Hon. James Marape has denied speculations widely circulating on social media that he has left Pangu.
He said today (March 14 2022) he was quite surprised to see the “fake news” that he announced at a meeting with Hela landowners last Friday night – his Sabbath and at a time when he was mourning the passing of Party stalwart Hon. William Samb – that he was officially and formally distancing himself from Pangu.
“I am not leaving Pangu; Pangu is part of me, I am privileged to be leading the Party at the moment,” PM Marape said.
“This Party gave the country its sovereignty, this Party set up the three arms of government, this Party has shown the road in the formative years of our country’s history.
“Under my leadership, and with other MPs who are behind Pangu, the change of government in May 2019 was not accidental: We deliberately moved into Pangu, knowing that this is the Party that knew the way and showed the way in 1975.
“Pangu Pati will reconstruct the country and lead it to economic wealth  and prosperity for our people.”
PM Marape said this was exemplified in Pangu’s flagship ‘Connect PNG’ programme and others.
“Our ‘Connect PNG’ programme is opening up rural and forgotten PNG like never before,” he said.
“We are paying school feels for students all the way from elementary level to university level, including our Higher Education Loan Programme (HELP).
“We are paying off the bad and unsustainable debts left behind by Peter O’Neill when he led the country for eight years from 2011 to 2019. We are on the road to economic recovery that should see us posting asurplus Budget in five years.
“We are modernising our health system with the aim of brand-new hospitals in all provinces, and the Autonomous Region of Bougainville.
“We are stepping up support to the judiciary and anti-corruption efforts to protect the wealth of our country.
“These are all things that Pangu wanted to do in 1975, but due to many years of political instability since then, our country has not seen much success.”
PM Marape said Pangu was a historical party that had ties to unity and sovereignty of the country, and was here to stay.
“It is very unfortunate that political opponents – on the eve of the 2022 elections – are making up fake news James Marape is jumping away from Pangu Pati,” he said.
“I am the Leader of Pangu Pati and will lead this great PNG political institution into the 2022 elections, to get the people’s mandate, and entrench PNG on the road Pangu saw in 1975, where no-one is left behind and everyone is given fair and equal opportunities.
“That’s the destination we foresaw in May 2019 when we formed government and are working towards that.
“Our opponents may say that Pangu is ‘history’, however, let me say that history gives one hindsight for the future.
“Pangu is here to stay – there is no Party that has contributed more to the development of the country than Pangu – since 1968 to Self-Government in 1973, and on to Independence in 1975 under Great Grand Chief Sir Michael Thomas Somare.
“Pangu Pati has had the greatest influence on leadership in this country, and my generation of leaders – under Pangu – will reconstruct the country for the better for us to arrive at the economic independence destination.”</t>
  </si>
  <si>
    <t>PM MARAPE ANNOUNCES PAYMENT OF K33.7 MILLION TO PNG LNG PROJECT LANDOWNERS
APPROVED FOR RELEASE: MARCH 10 2022
Prime Minister Hon. James Marape has announced the payment today (March 10 2022) of K33.7 million - K19.7 million cash and K14 million project component - to upstream PNG LNG Project landowners of Petroleum Development License (PDL) 7 in Hela.
The payment was made through the Mineral Resources Development Company (MRDC).
PM Marape said PDL 7 was one of a series of upstream PDLs that had been problematic with ongoing court cases that had affected landowner identification clan vetting, hence, benefits had been accruing in trust accounts since first LNG exports in 2014.
“Today, after a long delay, the first-ever payment has been made,” he said.
“I commend the landowners and their leaders for assisting the Government and the Department of Petroleum, and the developers, by completing their clan-vetting exercise.
“The landowners were ready, their accounts were opened, and today K19.7 million was distributed in cash to over 200 accounts.
“Another K14 million project component was also delivered as part of the 30 per cent earmarked for project infrastructure.
“Well done to all PDL 7 landowners, and I appeal to PDL 1, PDL 8, PDL 9 and all others that are in dispute to solve their in-house matters before they can be paid.
“All their money has been sitting in trust accounts for so long, however, they need to resolve their landowner issues just like PDL 7 has done - which has resulted in the K19.7 million being paid and K14 million to project area landowners.
“I appeal to PDL 1, 8 and 9 to get behind Government, work to complete landowner identification, and withdraw the court cases that are pending.”
PM Marape commended PDL 7 leaders and educated people for ensuring that landowners were paid their dues.
“It gives me great satisfaction that the first batch of equity has been distributed to landowners at the project area,” he said.
“I also commend Hela Governor Hon. Philip Undialu for his leadership, as well as MRDC Managing-Director Augustine Mano and Department of Petroleum, as well as Department of Prime Minister and NEC Secretary Ivan Pomaleu for being present for the occasion today.”</t>
  </si>
  <si>
    <t>MEDIA STATEMENT
PM MARAPE OPENS HELA HOSPITAL A&amp;E FACILITY; BREAKS GROUND FOR FULL HOSPITAL REDEVELOPMENT
Approved for Release:
Sunday, 20 February 2022
PRIME Minister Hon. James Marape has opened a new state-of-the-art Accident &amp; Emergency facility for Hela hospital, heralding the work that will soon go into the upgrade of the provincial hospital worth K310 million under his Government’s plans to rehabilitate hospitals in the country.
The upgrade of the emergency department of the hospital is part of the return investment into the province by Oil Search and continued by Santos after the recent companies merger, and is demonstrative of the value of great public-private partnership in service delivery to the local people.
In line with his own plans in elevating the focus on health service delivery as seen in this year’s budget allocation to the health sector, Prime Minister Marape on Friday commended Oil Search and Santos for initiating and continuing the partnership which has resulted in the construction and completion of the hospital wing.
Before opening the emergency facility, the Prime Minister also led in the ground-breaking for the new provincial hospital.
PM Marape said Hela was a new province, having only been given its provincial status, but even while it was part of Southern Highlands, the people of Hela have not received services commensurate to the level of resource developments that have taken place over the last 30 years since 1990 when the first resource was harvested.
“These people have been tolerant of us; they have been living without good services since 1990/1989 when resources were first harvested from this place,” said PM Marape.
“Sometimes I am embarrassed that we were not able to deliver what our people fully deserve. We have Hides gas, Kutubu oilfield, Moran field, Juha gas field, Angore gas fields are all within (the vicinity of) Hela.”
The Prime Minister, who is local Member for Tari-Pori, said with the re-focus on health service delivery in the country, Hela provincial hospital is among five other provincial hospitals approved for immediate development. Others will be Gulf, West New Britain, Southern Highlands, Western and Central. Once completed, these new state-of-the-art hospitals will join hospitals currently underway such as Enga and East Sepik. The programme is part of PM Marape's intention to build new world-class hospitals in all provinces including Bougainville over the next 10 years.
The Prime Minister led a team of dignitaries who flew into Hela on Friday to officiate at the joint opening and ground breaking ceremonies witnessed by the management and staff of the hospital and the people of Hela. Among the official delegation was the Australian High Commissioner H.E Jon Philp, Health Minister Hon. Jelta Wong, Hela Governor Hon. Phillip Undialu, Chief Executive Officer of Santos Kevin Gallagher, and Executive-Director of Oil Search Foundation Stephanie Copus-Campbell.
Mr Gallagher revealed Santos invested K8 million into the upgrade of the facility.
The new emergency wing is an eight-bed in-patient ward that comprises two resuscitation beds, three acute beds, three non-acute beds, three consultation rooms, an isolation area, and is fully-equipped – a definite upgrade from the old facility that was a 5-bed outpatient ward that catered also for emergency cases.
The new wing helps in increasing the standard in the quality of care offered to patients and sets the tempo for the new hospital development that the province is now expecting.
Hela hospital serves the entire province and information from the provincial health authority states the hospital treats up to 3000 patients a month, 300 of which are seen or admitted through the Accident &amp; Emergency department.</t>
  </si>
  <si>
    <t>CABINET CLEARS P’NYANG GAS AGREEMENT; SIGNING SET FOR NEXT WEEK
Approved for Release: Thursday, 17 February 2022
Prime Minister Hon. James Marape, MP has announced that his Cabinet has cleared the P’nyang Gas Agreement, which now awaits signing between the State and ExxonMobil who is the lead project developer of the Petroleum Retention License (PRL) 3.
The Prime Minister said: "When I took office in mid-2019, I committed to the nation better results from resource projects we were going to undertake under my watch and today let me thank ExxonMobil for responding positively to our State’s position to earn more from our country’s national resources. 
"We started a protracted negotiation that included detaching P’nyang from Papua LNG terms and moving onto a separate template to gain more for the State but at the same time giving respect to our investors' return on their investments.
“After almost two years of exchanges, I think we have found the sweet spot where investors will be happy and we the PNG beneficiaries including Western Provincial Government and Landowners will be happy.”
The Cabinet meeting approved the gas agreement, which has the following unique features comparative to both PNG LNG and Papua LNG project agreements that the State Negotiation Team led by Chairman Dairi Vele successfully negotiated under Minister Hon. Kerenga Kua’s guide. 
• Total state equity to be at 34.5% over and above the 22.5% allowed by oil and gas act, with ExxonMobil to offload 12% of their stake at fair market price to PNG parties of which PM has committed to offload most to Western Province and Landowners. Comparatively in PNGLNG we only have 19.6% and Papua LNG, the O’Neill Government signed up to only 22.5% as required by Law;
• Corrected the definitions of “well head value “of Royalty, Equity and Development Levy so that deductions only feature cost of harvesting the resources unlike present definition in both PNGLNG and Papua LNG;
• Secured additional production levy at 3% not given in PNGLNG project and Papua LNG is at 2%;
• Secured 5% of total gas domestic use at much cheaper price than Papua LNG’s DMO, a far bigger improvement from PNGLNG;
• No tax concessions except the increase on amortization cost and time period that will see PNG picking tax benefits in the later life of the project;
• License to develop is to be sequenced with Papua LNG construction where our country will see increase benefits to the economy with both Papua LNG and P’nyang LNG sequenced to construction from 2024 to 2032 instead of just four years for Papua LNG;
• With P’nyang coming on board, it means that PNG will be a gas producing nation up to 2060 and PNGLNG beneficiaries will collect toll revenue from P’nyang LNG in the period they are in production;
• The P’nyang infrastructure will have capacity to upload other third party stranded gas in Western, Hela and SHP into the future;
• The total project economic gain for PNG sits at 59% and with adjustments to the life of the project. It will rest at 63% all within the Marape-Basil Government mandate that SNT had used for the negotiations. PNG should note that in PNGLNG we are gaining at 49% and Papua LNG at 51% so above 59% to 63% is an all-time high for our country.
PM Marape commended ExxonMobil for understanding PNG's aspirations by choosing to remain committed to unbundle the 4.4 TCF of gas that, if not developed, would remain in the foothills of our country’s hinterland.
More details will be made when the gas agreement is signed next week Tuesday at the Parliament’s State Function room, the Prime Minister said.
On a related matter, Prime Minister Marape mentioned Santos Ltd’s positive indications of additional equity in the PNGLNG project, based on his request to Santos if they offload equity in PNGLNG as a result of their acquisition of Oil Search assets. 
The Prime Minister commended Santos CEO Mr Kevin Gallagher for the good indications thus far saying this should recompense PNG parties in PNGLNG for dilution of their interest to only 19.6% instead of the 22.5% required by law.</t>
  </si>
  <si>
    <t>PM MARAPE COMMENDS FIRST WOMAN COMMANDER OF PNGDF AIR WING
APPROVED FOR RELEASE: FEBRUARY 13 2022
Prime Minister Hon. James Marape has commended pioneer woman pilot Lieutenant-Colonel Nancy Wii on her promotion to Commanding Officer of the Papua New Guinea Defence Force Air Transport Wong. 
PM Marape said today that Lt-Col Wii's achievement is an inspiration to all PNG women to "aim for the skies. 
" Lt-Col Wii is the  first female military officer to be promoted to Commanding Officer in the force’s rank-and-file, " he said. 
" She has broken all barriers in the PNGDF - which has been male dominated all along - when she got promoted to Commanding Officer of the Air Transport Wing.
"Her promotion is a landmark and a call for young women and girls to aim for the skies. 
" Lt-Col Wii was the first-ever PNG woman to become an aircraft pilot, and is the first woman  to command a division in the PNGDF."
PM Marape also commended the family of Lt-Col Wii, especially her father and  a former two-time MP for North Waghi, William Wii, for their support. 
" I encourage all fathers in PNG  to take good care of their daughters and support them to realize their full potential," he said. 
He congratulated eight other male officers of PNGDF who were promoted along with Lt-Col Wii. </t>
  </si>
  <si>
    <t> </t>
  </si>
  <si>
    <t>PM MARAPE RECOVERING WELL AS HE OBSERVES COVID PROTOCOLS; URGES CITIZENS TO VACCINATE TO HELP THEMSELVES BETTER
Approved for Release:
Waigani, National Capital District | Tuesday, 08 February 2022
PRIME Minister Hon. James Marape is in isolation and recovering well from his COVID-19 infection while Deputy Prime Minister Hon. Sam Basil continues to execute official duties on his behalf.
The Prime Minister said today he is doing well and working in self-isolation from home. He gave credit to God’s continued care over his life and his double vaccination, while urging citizens to give their bodies a fighting chance against the virus by going in for vaccination themselves, like him.
He said: “There is nothing seriously wrong with me. I am physically up and about. I have asked Deputy Prime Minister Hon. Sam Basil to continue to stand in for me to represent me as Prime Minister on occasions where I am needed.
“So the Deputy Prime Minister continues to act while I am out of action as I self-isolate in observation of COVID protocols. By Thursday I will do another test, and depending on the test result, I will inform the country on Friday whether I am out for work or still required to be isolated.
“In terms of my medical condition, I am alright. This is testament to the fact that I am vaccinated. God still stands watch over me and vaccination has really helped.
“When you are vaccinated, you may catch the virus but you live with it in almost a normal manner. You feel a little bit of headache, cold and may experience some cough but because you have been inoculated, your body is now receptive to fighting the COVID-19 virus so you live almost normally with no severe attack and a need for hospitalisation.
“I am keeping myself isolated because I do not want to be a spreader to people I contact for work and as you would understand as the Prime Minister, I am required to make contact with a lot of people, including family members.”
Using the opportunity, PM Marape has once again advised citizens to get themselves vaccinated. He said now with the country exposed to all variant of the virus, it is advisable people are vaccinated so they could be able to live through the onslaught without the need for hospitalisation and have a better chance at recovery.
In reference to his recent trip to China, the Prime Minister said although it was shortened because of his returning a positive test result for COVID-19 and related protocols, he was satisfied with the results.
“On the China trip, I am satisfied. Although I did not meet the President, we ticked off all the necessary things that we want to do in the meeting with Premier Li Keqiang. I am satisfied that the short trip was fruitful and we have come back selling most of the gas by Papua LNG as well as other things we wanted to discuss.”</t>
  </si>
  <si>
    <t>PM MARAPE APPLAUDS CHINESE PETROLEUM GIANT SINOPEC CONTINUED INTEREST IN PNG OIL AND GAS
Approved for Release:
Waigani, National Capital District | Monday, 07 February 2022
PRIME Minister Hon. James Marape has today commended and thanked the leadership of China for allowing for a very positive engagement to expand their country’s ongoing interest in Papua New Guinea’s oil and gas sector, particularly in two of our biggest gas projects coming up – Papua LNG and P’nyang.
The Prime Minister said this in relation to the negotiations between his team and China’s giant petroleum company, Sinopec, held on Saturday 5 February 2022 in Beijing.
PM Marape also thanked and commended his Minister for Petroleum and Energy Hon. Kerenga Kua and Kumul Petroleum Holdings Ltd Managing-Director Wapu Sonk who led the negotiations on his behalf with the senior vice president of Sinopec on Saturday 5 February 2022.
The meeting discussed Papua New Guinea’s petroleum sector and Sinopec’s involvement in the upstream and downstream opportunities in PNG, including the company’s interest to buy LNG from Papua LNG and P’yang Gas.
“I express our deep gratitude to both President Xi Jinping and Premier Li Keqiang for asking Sinopec to meet with our Petroleum Minister and MD Sonk. The meeting has turned out very well with Sinopec indicating it would look at buying more gas from Papua LNG, P’nyang and others we may have in the pipeline,” said Prime Minister Marape in Port Moresby today.
“Our intent for the trip to China was to promote our government’s move into downstream processing, a message that was received well and supported in full by Premier Li during my own virtual meeting with him, leading to him committing his government’s full assurance.
“It was very unfortunate that the scheduled meeting on Friday with President Xi had to be cancelled due to COVID-19 restrictions, but the meeting the next day with Premier Li went well, for which I am grateful.
“I am pleased with the outcome as we look forward to having our own leading petroleum company, Kumul Petroleum Holdings Ltd, partner with Sinopec to progress the discussions into practical solutions for both our countries,” said the Prime Minister.
Sinopec is a foundation LNG buyer of PNG LNG on long-term contract of up to 20 years and with this re-engagement with PNG, will be extending its interest in PNG oil and gas.
Sinopec is acronym for China Petroleum &amp; Chemical Corporation. The company is the biggest supplier of oil and petrochemical products in China and one of the biggest in the world, and is listed as a state-owned enterprise.</t>
  </si>
  <si>
    <t>Prime Minister Marape Hails China Visit A Success
Beijing: 05 February 2022:
Prime Minister James Marape has hailed his recent Chinese Visit a successful one.
He expressed satisfaction on the comprehensive outcomes of this visit, which resets, reaffirms and strengthens PNG's strong relations with China. He said this, following his meeting with Chinese Premier Li Keqiang in an historic Saturday evening virtual meeting.
During this meeting the two Leaders reaffirmed and announced a significant list of deliverables which included:
(1) Protocol on Inspections, Quarantine and Phytosanitary requirements for Wild Marine Fishing Aquatic products from PNG to be exported to China;
(2) Protocol of Quarantine and Hygiene Requirements for Edible Aquatic Animals from PNG to be exported to China;
(3) MoU between Ministry of Agriculture and Rural Affairs of the People's Republic of China and the Department of Agriculture and Livestock;
(4) Signed Exchange of Letters on China Aid Juncao Technical and Upland Rice Technology Corporation Project to PNG Phase 2;
(5) Signing of Government Concessional Loan on PNG Power 132 KVA Grid Project Second Phase from Mt Hagen to Yonki;
(6) Completion of China/PNG Free Trade Agreement Joint Feasibility Study and Commencement of Negotiations;
(7) Agreement to Convene in 2022 the Second Session of the China/PNG Joint Economic and Trade Committee Meeting;
(😎 Completion in 2022, the China/PNG aided Anti-Narcotics Laboratory in PNG;
(9) Commemoration in 2022, the 20th Year of China Medical Team visits to PNG; and
(10) Inauguration in 2022 the China/PNG Friendship Centre of Minimally Invasive Surgery at Port Moresby General Hospital.
"These are significant Deliverables to a very productive, albeit short Visit to China. These Deliverables present market opportunities, growth in economic cooperation, future opportunities in trade and some very specific projects".
"The future eventuality of a Free Trade Agreement between China and Papua New Guinea will be significant. It will be our first from a country to country perspective. Today's Inauguration of the commencement of negotiations following the completion of the feasibility study is a significant step".
Prime Minister Marape also announced that Hon.Kerenga Kua and Managing Director of Kumul Petroleum, Wapu Sonk had a very important virtual meeting with SINOPEC a leading Chinese Petroleum and Gas Company that presently buys gas from PNG LNG.
This virtual meeting was held under the Chinese Leadership instructions with the view to pick up more gas from Papua LNG and other gas fields like P'nyang. Prime Minister Marape noted significant interest on the part of SINOPEC to have long-term business in the LNG sector, particularly for future upstream and downstream opportunities".
Minister for Fisheries Hon. Dr Lino Tom and Manus Governor Hon. Charlie Benjamin also had a virtual meeting with a Chinese Fishing Company to discuss partnerships with PNG Provincial Governments and companies in the area of primary industries and downstream processing.
"These are serious intentions to help secure investment interest for the sector, supporting the 10-year fisheries development plan that the Government launched last year".
Hon.William Samb Minister for Commerce and Industry and Eastern Highlands Governor Peter Numu were also part of the entourage with the latter expressing satisfaction for the Juncao Agriculture Technology for receiving second phase support, a project the President Xi Jinping started in 1998 when he was Governor of Fujian Province.
Gone are the days when we go and ask for foreign aid. Gone too will be the days when we continue to export our raw materials to third party buyers. We want to bring technology and industrial business partnerships with our country to do finished products in and along the footprints of our power lines and connect PNG infrastructures for our primary produce to be processed into finished products that we can sell to international including the lucrative Asian and Chinese markets.
Prime Minister Marape has been saying this to all our bilateral partners for the last two years and looks forward to early investors to pick up space in our agricultural, fisheries and forestry sectors in partnership with local companies who are already in these sectors of our economy. The China visit is to push strongly for investors with market links. We were able to kill two birds with one stone on this visit.
"We have been saying that we must stop exporting raw materials in their primary stages. After 46 years, we must now move specifically into downstream-based production industries and the trip to China was to push to that stage with a two-pronged approach by securing downstream partners and linking to international consumer markets and that is what the Chinese economy presents, both investor and market".
Prime Minister Marape thanked the Minister's and Governors who accompanied him on this visit to China.
"These are part of my generation Leaders who believe in taking PNG back from people who have not empowered our people by making highly critical long-term economic decisions to add value to our resources. As a country, we need to move into downstream processing of all our resources which  contribute substantively to the economic independence we are seeking".
On a personal front Premier Li informed Prime Minister Marape that he had many fond memories of Papua New Guinea, having visited in 2008. He described Papua New Guinea as a friend of China, noting PNG's consistency in the "One China Policy", since entering into formal diplomatic ties on 12th October 1976.
"It is important for China to recognize the resilient bilateral relations that our two countries have for over 40 years. Papua New Guinea is a true friend of China.
Prime Minister Marape was satisfied that he had the opportunity to reaffirm the strong bilateral relationship between our two countries since the formalisation of diplomatic rations in1976.
Prime Minister Marape will now abort the French leg of this trip due to COVID-19 restrictions, having returned a positive test result upon arrival in Beijing last Thursday evening. He returns to Papua New Guinea on 06th February 2022.
- Ends -
Approved for Release: 06 February 2022</t>
  </si>
  <si>
    <t>PM MARAPE SATISFIED WITH LANDOWNERS FOR SIGNING PORGERA MINE CONTINUATION AGREEMENT
Approved for Release: Thursday, 3 February 2022
The Government has expressed satisfaction over the significant decision made by the Porgera Mine landowners to sign the Porgera Project Continuation Agreement (PPCA) with the State in Port Moresby this morning (Thursday 03/02/22). 
This follows the landowners willingness to agree to a Deed of Settlement and Release, which allowed the Governor General signed on behalf of the State. 
Prime Minister James Marape who was present to witness the signing said this now paves the way forward for the New Porgera and the eventual re-opening of the mine.
“This morning we went to Government House at Konedobu where the Porgera Mine area landowners and others under the Old Special Mining Lease (SML 1) area operation have agreed to retire or have retired all the outstanding issues.
“We have agreed and signed off on the Porgera Project Continuation Agreement (PPCA) for the new Porgera to start actual mine operations.
“And that they have given the Government a Deed of Settlement and Release allowing them to sign the PPCA, which now allows us to move into concluding all other subsidiary agreements.
“That is an important step for the 5 percent owners of the Old Porgera Gold Mine, to give us the Deed of Settlement and Release,” said Prime Minister Marape.
He added that this is an important step in getting the Porgera Mine reopened.
“I just want to say thank you very much to all Porgera landowners and the Enga Provincial Government for the new Porgera deal that was signed off.”
Mineral Resources Enga (MRE) which the Porgera Landowners and the Enga Provincial Government owned carried 5 per cent shares of the Old Porgera Mine.
The previous operator Barrick Niugini Limited (BNL) continues to maintain care and maintenance as the mine remains closed. The signing of the PPCA by all parties, all subsidiary agreements such as the Shareholders Agreement and the Operators Agreement, which will eventually lead to the reopening of the mine. Today was an important milestone. 
Ends!</t>
  </si>
  <si>
    <t>PM MARAPE ENCOURAGES FOOD EXPORTING BUSINESSES BY PNG FOR ASIAN MARKETS
Approved for Release:
Waigani, National Capital District | Tuesday, 02 February 2022
PRIME Minister Hon. James Marape says Papua New Guinea’s “strategic location” to the major economies of Asia must be capitalised upon by the business community in the country and turned into business opportunities, especially in the area of food production and supply.
The Prime Minister pointed out the populations of the Philippines, China and Indonesia which he said are likely to deal with food security issues in the near future and PNG must be available to tap into this area of the market.
Prime Minister Marape was speaking today at a business breakfast meeting jointly sponsored by Kina Bank and the Business Council of PNG where he addressed members of the corporate community in the country.
While providing a view of the country’s economic projections over the next five years, the Prime Minister also pointed out the Government’s efforts to re-examine the renewable resources sector of forestry, fisheries and agriculture and move into downstream processing.
He said for agriculture and food, PNG’s proximity to the populous economies of Asia, provides the country great opportunities to export food to these countries.
“I point Papua New Guinean businesses to this area of investment in agriculture business and the food industry,” he said.
“You have 110 million in the Philippines who are living on 300,000 square kilometres of land. They will have food security issues into the future.
“You have 270 million Indonesians. They will have food security in the future.
“You have more than K1.4 billion people in China.”
The Prime Minister said these countries have good existing bi-lateral relations with PNG, which already creates the basis for business opportunities to be harnessed and grown.
PM Marape encouraged investors to begin looking into this area, adding that agreements with the State to effect these business operations always stand and carry through no matter changes in governments.
“Despite some seasonal economic fluctuations and seemingly weak economic fundamentals, PNG is blessed with a robust system of democracy where the three arms of government are separate,” said PM Marape.
“The Judiciary, for example, will function independently to safeguard all people in our country, including investors, to live within the law and agreement. This foundational tenet of our democracy makes Papua New Guinea a safe place for investment and business addresses.”
The Prime Minister encouraged investors to start looking seriously into food production and supply for the Asian markets, and said the Government stands ready to welcome such initiatives for joint-ventures and partnerships.</t>
  </si>
  <si>
    <t>PM MARAPE LOOKS FORWARD TO CONCLUSION OF INQUIRY INTO UBS LOAN
APPROVED FOR RELEASE: JANUARY 31 2022
Prime Minister Hon. James Marape said today (Monday January 31 2022) that he looks forward to the conclusion of the Commission of Inquiry into the controversial K3 billion Union Bank of Switzerland (UBS) loan.
He said this at the end of his answering questions and giving evidence to the COI at APEC Haus in Port Moresby.
The COI – established by PM Marape in 2019 after assuming office – has over the last two years been probing into the UBS loan obtained by the Peter O’Neill Government in 2014 to buy shares in Oil Search Ltd.
The Prime Minister, after assuming office, undertook to convene a COI to establish facts surrounding the whole transaction, including all persons and entities involved in the deal, and whether or not the deal followed proper and legal process and procedures.
“I certainly look forward to the conclusion of the inquiry,” he told the COI headed by former chief justice Sir Salamo Injia.
“If there are suggestions that we can draw from the inquiry, improve public governance in the way we do business in Papua New Guinea, especially to ensure public money is safeguarded, I certainly look forward to embrace those recommendations.”
Sir Salamo said the COI was set to complete and present its report on March 31, 2022.
“The thinking right now is a question of whether the report will be presented to you publicly, at a hearing of this nature, because the proceedings have been conducted in public,” he told PM Marape.
“We may be asking you to appear in person, to come and receive the report, at a public hearing, compared to past where the report was taken to your office and presented by a representative of the commission - which appears to be more of a private meeting than a public meeting.
“The thinking now is that we may present the report at a public hearing like this, and we may be asking you to come and receive it.”
PM Marape told Sir Salamo that he would accept whatever way the COI wanted to presented its report.
“I am at your disposal,” he said.</t>
  </si>
  <si>
    <t>WORK PROGRESSING ON THE ESTABLISHMENT OF INDEPENDENT COMMISSION AGAINST CORRUPTION 
Approved for Release:
Waigani, National Capital District | Thursday, 27 January 2022
WORK is progressing into the establishment of the Independent Commission Against Corruption (ICAC) with the second meeting for this year held by the ICAC Appointments Committee in Port Moresby yesterday, Wednesday 26 January 2022.
Prime Minister Hon. James Marape called attention to the absolute need for the Government to address the “cancer of corruption” in the country and hastened the Committee to immediately move the process along before Parliament rose for the National General Elections this year.
Hosted by the Department of Justice &amp; Attorney General (DJAG) at its WNB Haus office and chaired by the Prime Minister, the meeting discussed the composition of the Commission, its check and balance and administrative mechanisms, its reporting structure, and various other administrative and legal requirements, including recruitment for its composition.
Prime Minister Marape also pointed out the Undisclosed Wealth Act and the Whistle Blowers Act – the supporting legislation that will assist to operationalise the work of the Commission when it is up and running.
A very stringent process has been agreed to by the Committee, details of which will be released at a later date when the Commission is ready to launch.
These efforts by DJAG continue at the back of a record number of legislation sponsored by the department and passed by Parliament last and this year which have contributed to an improvement in PNG’s Corruption Perception Index (CPI) by Transparency International, report of which was released recently.
ICAC Interim Chairman Thomas Eluh, while providing a brief, said PNG has dropped from 142nd placing out of 180 countries to 124th place in the 2021 Corruption Perception Index.
"This is a massive drop in one year, highlighting the positive and strong efforts of the Marape Government in tackling rampant corruption in the country, " said Eluh.
"The full operationalisation of ICAC will further improve PNG’s grading on the CPI."
Prime Minister Marape encouraged the Appointment Committee, the ICAC team, DJAG and other integrity organisations to strive to reduce PNG's ranking on the CPI to double digits, adding that the 2021 CPI ranking is very encouraging for the Government and the country. 
He also urged DJAG to use the three years before the country turned 50 in 2025 to strengthen the legislative and administrative mechanisms to “clean up the country” in time for the Golden Jubilee celebrations.
The meeting was attended by the Chief Justice Gibbs Salika, ICAC Interim Chairman Thomas Eluh, Attorney-General Dr Eric Kwa, and various key members of DJAG.</t>
  </si>
  <si>
    <t>PM MARAPE LAUNCHES SEALING OF MENDI-TARI ROAD
APPROVED FOR RELEASE: JANUARY 28 2021
Prime Minister Hon. James Marape says Southern Highlands and Hela have been producing oil and gas for Papua New Guinea since 1990, however, have not seen the Mendi-Tari section of the Highlands Highway being sealed.
An emotional PM Marape recalled one time in 2013 when his daughter, while they were driving this road, bluntly told him: ‘Daddy, you are Finance Minister and you haven’t fixed this road yet’.
“That’s the cry of many daughters and sons, from Kopiago all the way to Kaupena, where oil and gas flows out to sustain the country.
“So today, even if the rain comes down, I’m willing to stand in the rain to ensure that this project gets off the ground.”
The Prime Minister said this in Mendi on Thursday (January 27 2022) when doing groundbreaking for sealing of the Mendi-Tari Road at a cost of K300 million to be carried out over the next five years.
Construct Oceanic is working from Mendi Towards Margarima while Ipwenz Construction is working from Margarima to Ambua (outside Tari).
PM Marape said the two provinces, when they were one under Southern Highlands, “had carried the economy of the country since 1990 through Hides gas, Kutubu and Gobe oil fields”.
“Today, the road from Poroma to Kutubu, 103km, is unsealed,” he said.
“In 2015, I had to go and ask landowners at Hides to reopen the PNG LNG Project, after they shut it down because of no sealed road to Komo.
“This section (Mendi) to Hides Gas is unsealed.
“We have started to work on these over the last two years because the need and demand is there.
“It (Mendi-Tari) is a road that is necessitated by the (PNG LNG) project, and to give value and a token of appreciation, to the Hela and Southern Highlands people who’ve been good custodians of the projects that continue to bless our country.
“I thank the people for their patience for the last 30 years since oil and gas started flowing.
“I am very pleased to be here today to launch something that is very close to my heart.”
PM Marape appealed to the people living along the road, crucial for delivery of goods and services, not to cause trouble for users.</t>
  </si>
  <si>
    <t>PM MARAPE SAYS K65.1 MILLION TO HELP STUDENTS IN 2022
APPROVED FOR RELEASE: JANUARY 25 2022
Prime Minister Hon. James Marape says the Government has allocated K65.1 million in the 2022 Budget to the Higher Education Loan Programme (HELP) to continue supporting students who need financial assistance.
He said this today (January 25 2022) when giving an update on higher education in the country.
“This Government is fully-committed to ensure quality education is accessed by all students in an affordable manner,” PM Marape said.
“The HELP is a signature programme introduced by my Government in 2019 when we took office, and was first implemented in 2020
“This is a loan scheme for the students who cannot afford school fees in tertiary institutions. 
“It has been managed and coordinated by the Department of Higher Education Research Science and Technology (DHERST).  
“The HELP remains a successful programme since its inception in 2020.”
PM Marape said the programme would generate its first dividends in 2022 when the first post-graduate students who had applied last year (2021),  and would graduate this year (2022),  commence repaying the loan. 
“The dividends will be saved in what is called Higher Education Endowment Fund,” he said.
“This facility will generate return and in turn self-sustain the programme in the long run.”
PM Marape commended DHERST Acting Secretary Dr. Francis Hualupmomi, who under the political leadership of Minister Hon. Wesley Raminai, had introduced new mechanisms to transparently manage the HELP. 
“Dr Hualupmomi has extended the HELP to post-graduate students in 2021,” he said.
“This decision will now result in payment of first dividends by the working class post-graduate students.”
PM Marape said another important positive outcome was an increase in spaces available for 2022 school-leavers. 
“The number of spaces available for Grade 12 school-leavers in all tertiary institutions in the country has increased from 11,000 in 2021 to 15,171 in 2022,” he said.
“This is largely attributed to a participation of some new institutions in the higher and technical education system in the country. 
“Technical education is another of my Government’s policy initiatives in skilling up the labour force for the upcoming extractive industry projects.”</t>
  </si>
  <si>
    <t>AUSTRALIA SUPPORTS MARAPE’S CONNECT PNG PROGRAMME WITH SINGLE BIGGEST INVESTMENT FUNDING OF K1.48 BILLION FOR PNG PORTS
Approved for Release:
Waigani, National Capital District | Sunday, 23 January 2022
THE governments of Papua New Guinea and Australia have signed an agreement worth USD435 million (AD580 million or PNGK1.48 billion) for Australia’s funding of the refurbishment and upgrade of ports in PNG.
The massive funding, to be executed through PNG Ports Corporation, is the biggest single investment by Australia in any sector and project in the history of the Australia Infrastructure Financing Facility for the Pacific (AIFFP), Australia’s assistance programme for the region.
The signing of the Memorandum of Understanding took place on Friday, 21 January 2022, headed by the countries’ respective leaders – Prime Minister Hon. James Marape in Port Moresby and Prime Minister Hon. Scott Morrison in Sydney – and televised livestream.
Under the AIFFP, the funding is being given as a combination of grant and low-interest concessional loan. PNG Ports Corporation says the USD70 million component is being given as grant while the balance comes as a loan to be repaid over a 35-year period. A grace period of six years is allowed as an “availability period” during which time, PNG must draw down on the funding.
Minister for State Enterprises Hon. William Duma, while giving a breakdown of monies, said major work will go into Lae port (Lae Tidal Basin) worth A$120million, Kavieng port A$27million, Kimbe A$30million, Oro Bay A$30million, Vanimo A$29million, Wewak A$20million, Lorengau A$19million, while the balance will go into the purchase of pilot boats for all the ports and the upgrade of other port infrastructure.
The agreement is the progression of two earlier agreements signed in June 2021 and August 2020 between the two countries under the new Comprehensive Strategic and Economic Partnership (CSEP) that sets out the plans that Australia and PNG want to achieve together – among them the development of strategic, quality, high-impact infrastructure in PNG.
In Port Moresby, Prime Minister Marape opened the high-level gathering at APEC Haus after Minister Duma presented a brief overview of the breakdown before letting the floor open to his Australian counterpart, Prime Minister Morrison, to comment on his country’s commitment and the remarkable bi-lateral friendship that exists between the two countries.
Prime Minister Marape thanked Prime Minister Morrison and Australia for their continuing support to PNG, not just in the maritime infrastructure sector – but in nearly all sectors including education, health, telecommunications, aviation, electrification and road development.
PM Morrison, in turn, gave credence to the efforts being undertaken by the Marape Government to connect rural PNG and economically empower its citizens.
He said: “You have brought the focus to where that support should go and this inspires a great deal of confidence in Australians – that the investment and support that we are giving is making a difference in the quality of life in PNG.
“As the support is put in place and economic opportunities are realised, the prosperity and the wellbeing of the people of PNG will rise. This has been about enabling and supporting the sovereignty, independence and self-sufficiency of PNG, and that has always been our absolute goal in all our intervention support and assistance.”
As the agreement gets operational, 30 percent of the monies will be used in the engagement of local contractors, meaning the injection of foreign capital into the country to help boost the PNG economy in this COVID-19 recovery period.
All port facilities in the country have been constructed by the Australian colonial administration in the ‘60s and ‘70s and have mostly fallen into disrepair because of lack of funding by PNG over the years, making this commitment by Australia a very important one because of the dependence of coastal PNG communities on shipping and PNG in its trade with the world.
The rehabilitation work by Australia directly complements Marape Government’s key economic driver policy, Connect PNG, which aims to achieve 100 percent connectivity of rural PNG by the year 2040 – something the Morrison Government has recognised and is acknowledging through this massive support.</t>
  </si>
  <si>
    <t>PARLIAMENTARY COMMITTEE SET UP TO ADDRESS CHEAP HIGH CONTENT LIQUOR, PM MARAPE SAYS
Approved for Release:
Waigani, National Capital District | Thursday, 20 January 2022
THE Government is setting up a parliamentary committee to immediately look into the sale of cheap high-alcohol-content liquor that has become the cause of various social disturbances in the country.
Prime Minister Hon. James Marape told Parliament today when the issue was raised by the Member for Goroka, Hon. Aiye Tambua.
Tambua, who had introduced a Bill in one of the last Parliament sessions in 2021 to increase the penalty for the production of dangerous drugs, said he was greatly concerned because a recent incident at Goroka town where two young men had become drunk on this cheap alcohol and had started a fight had escalated into the destruction of property and closure of town for two days in Goroka.
A supplementary question by Member for Moresby North-East Hon. John Kaupa also highlighted the existence of this problem in Port Moresby. Kaupa said the National Capital District Commission has recently given notice to producers of these cheap alcohol to stop producing this kind of liquor but the Internal Revenue Commission also needed to look into its own laws that allows the entry of hard liquor (spirits) into the country.
PM Marape said the bi-partisan committee would immediately look into the matter, including related tax as prohibition measures, as well as the regulation and control of this kind of liquor.
“We do not want to make it too expensive but enough so that people are consuming alcohol in the right manner,” said the Prime Minister.</t>
  </si>
  <si>
    <t>PM MARAPE SAYS NADZAB, LAE AND MOROBE SET TO BOOM
APPROVED FOR RELEASE : JANUARY 20 2022
Prime Minister Hon. James Marape says Nadzab in the Markham Valley, Lae and Morobe are set to boom with sealing of Yalu Bridge-Nadzab Section of the Highlands Highway, opening of Nadzab International Airport and building of Nadzab Satellite City.
The Prime Minister said this today when announcing K400 million funding to complete the problematic Yalu-Nadzab section, and welcoming a statement by Lands and Physical Planning Minister, Hon. John Rosso, in Parliament on Tuesday January 18, 2022, on the new city.
The new-look airport, funded by the Japanese Government in partnership with the PNG Government, is nearing completion.
“Cabinet last week approved awarding of more than K1.4 billion of new road contracts throughout Papua New Guinea,” PM Marape said.
“The K1.4 billion worth of road contracts add to those already in place under the Marape Government’s signature ‘Connect PNG Programme’ for which about K1 billion has been expended over the last two years on roads throughout the country.
“Among these is K400 million for the Yalu Bridge-Nadzab four-lane highway.
“For more than 10 years, the people of Lae, Morobe and PNG have been complaining about the bad roads between Lae and Nadzab.
“I am well aware of your cries as I, on my many visits to Lae over the years, have driven through the mud and potholes.
“I can assure you that you will have one of the best roads in the country when the Yalu Bridge-Nadzab section is completed.
“People will be able to travel in comfort from Lae to Nadzab, and then get on an international flight, once the new international airport is completed.”
PM Marape said the new satellite city, an initiative of the National Government and Morobe Provincial Government, would transform Lae and Morobe.
He commended Lae MP Rosso for being in the forefront of this exciting project for Lae, Morobe and PNG.
“It is a timely intervention with the giant Wafi-Golpu Mine soon to come on stream,” he said.
“I welcome this satellite city development, where the private sector and super funds, will be major drivers in partnership with the State.
“Once completed, it will complement Nadzab International Airport, and will be timely with Wafi-Golpu and the major agri-business developments in the Markham Valley of Morobe and Ramu Valley of Madang.
“It will also provide home ownership for hundreds of Papua New Guineans.”</t>
  </si>
  <si>
    <t>PARLIAMENT PASSES MRDC AMENDMENT BILL
APPROVED FOR RELEASE: JANUARY 19 2022
Parliament today (January 19 2022) passed the Mineral Resources Development Company (MRDC) Ltd Authorisation (Amendment) Bill 2021, after it was introduced by Prime Minister Hon. James Marape.
The Bill allows for governance procedures relating to appointment of directors on the MRDC board, and the election of directors for the MRDC company boards, to commence as mandated by its respective company constitution.
It rectifies the unintended consequences of the current provision in the Principal Act, in that it prevents the refreshing of representational mandate for directors on the MRDC board as well as project area representative directors on their respective MRDC Company boards, by subjecting it to the respective MRDC company constitution and the Companies Act 1997.
“The refreshing of representational mandate is critical for validity and community support for the MRDC Group,” PM Marape said when introducing the Bill.
“It instills a culture of accountability on the Board members, who are project area landowner representatives, and is also an important aspect of good governance and transparency,
“The Principal Act relating to the ownership of MRDC, as well as its roles and responsibilities as a corporate trustee manager, remain unaffected.
“It is only the administrative arrangements governing the appointment of directors on the MRDC board, and MRDC company boards, that are proposed to be changed in this bill to align with the Companies Act 1997.
“This Bill is necessary as it will allow for Governance procedures relating to the MRDC Board, and the election of directors for the MRDC Company Boards, to commence as mandated by its respective Company constitution.”</t>
  </si>
  <si>
    <t>PM MARAPE ANNOUNCES K138.5 CONTRACT FOR NEW BRITAIN HIGHWAY
APPROVED FOR RELEASE : JANUARY 19 2022
Prime Minister Hon. James Marape says a K138.5 million contract has been awarded for the New Britain Highway linking Kimbe in West New Britain to Kokopo in East New Britain.
Cabinet last week approved K1.4 billion funding for new road contracts around the country, including the New Britain Highway. 
 PM Marape said this in Parliament today (January 19 2022) when answering a question from West New Britain Governor, Hon. Sasindran Muthuvel, on the Hoskins-Kimbe Road.
The Hoskins-Kimbe stretch is part of the New Britain Highway.
“I want to assure the Governor that a contract has been awarded for the New Britain Highway linking Kimbe to Kokopo,” he said.
“This is an important economic corridor.
“We acknowledge the contribution of that part of the country.”
Governor Muthuvel said his province was now into the wet season and there were concerns about damage to roads.
He said he had been given a petition by people from Hoskins about the deteriorating roads in the oil palm-rich province.
Governor Muthuvel said the Hoskins-Kimbe Road continued to deteriorate and asked PM Marape for assurance that it would be attended to.
“Last year, we did release some funding for this section,” PM Marape said.
“Some work has already taken place.
“This is not adequate to do a long stretch, however, some more funding will be released this year.”</t>
  </si>
  <si>
    <t>PM MARAPE TO PRESENT REPORT TO PARLIAMENT ON KILLING OF POLICEMAN AND VILLAGERS
APPROVED FOR RELEAS: JANUARY 18 2022
Prime Minister Hon. James Marape says he will present a full report to Parliament this week on the killing of a police officer and two local villagers along the border of East Sepik and West Sepik last Saturday (January 15 2022).
He said this in Parliament today (January 18 2022) when answering a question from Ambunti-Drekikier MP, Hon. Johnson Wapunai, about the killings.
MP Wapunai claimed police officers had been brought into the area by foreign loggers and asked PM Marape why police officers were armed in the area, who issued the command, and the circumstances leading to the death of the policemen and use of a State-issued firearm against local people.
He called for an investigation into the conduct of foreign-owned logging companies in rural areas around the country.
PM Marape said he was concerned about allegations of police officers firing shoots at villagers, which resulted in retaliation, and the death of the policeman.
The Prime Minister asked MP Wapunai to put his request for further investigation in writing.
“I will get the Police Commissioner to investigate what really took place in that part of the country,” he said.
“I agree with the MP that there is no need to use excessive force against villagers.
“I will get the Police Commissioner to furnish a brief report to present to Parliament as more detailed investigations continue.”</t>
  </si>
  <si>
    <t>yes</t>
  </si>
  <si>
    <t>PM MARAPE ASSURES PNG OF UPDATED COMMON ROLL FOR 2022 ELECTIONS
APPROVED FOR RELEASE: JANUARY 18 2022
Prime Minister Hon. James Marape says counting of people for the 2022 General Election will continue at the council level as well as through the Common Roll update being conducted by the Electoral Commission.
He said the 2020 National Census was not held as scheduled due to COVID-19 and the politics at that time.
PM Marape said this in response to questions from Rabaul MP, Hon. Dr Allan Marat, relating to the Papua New Guinea population, and population update in view of the elections.
He said the Electoral Commission would give an update this week on updating of the Common Roll. 
“Let me assure our citizens that the Common Roll update, and knowing the population we have, are very important,” PM Marape said.
“Whilst the latest population update (census) may not have taken place, let me point one important fact: Population growth rate of our country of our country is known at an average rate of 3 to 3.1 per cent.”
The Prime Minister said using data from the 2011 Census, there should not be an “abnormal explosion” in population, in all electorates.
He said the Common Roll could be updated using the data already on hand, from the 2012 and 2017 elections as well as the 2011 Census, for any one electorate.
PM Marape said he did not know the actual population of Papua New Guinea as asked by Dr Marat, however, assured the country that every person had the right to be included on the Common Roll.
“There should not be any extraordinary (population) blowout in one polling place, one village, one LLG or one district,” he said.
“Let me assure everyone in this Parliament, and throughout the country, that we are very-conscious of the need to have good data and roll update to ensure the integrity of the election.
“This is something that we will be ticking off.
“I encourage all leaders here to assist the process and to use 2012 and 2017 (common rolls) as benchmarks to eliminate those who have died, or bring into the Common Roll those who have moved from childhood to above 18.
“We’re conscious of the need to have a high integrity population database to facilitate the 2022 elections.”</t>
  </si>
  <si>
    <t>PM MARAPE SAYS POLITICS HAS ERODED PUBLIC SERVICE OVER LAST 46 YEARS
APPROVED FOR RELEASE: JANUARY 17 2021
Prime Minister Hon. James Marape says politics has been allowed to erode the functionality of the public service over the last 46 years.
PM Marape said this had allowed for “complacency and corruption to become a ‘cancer’ within the public service over time”.
He made this blunt statement at the one-day Joint Ministers-Governors Conference on Public Service Matters in Port Moresby today.
“Over the last 46 years, if I may say this, we have allowed politics to erode the functionality of our public service,” PM Marape told ministers, governors and senior public servants.
“We must admit this right from up front.
“The first to admit this must be politicians.
“Our elected public servants (politicians) seem to think that we are masters of our appointed public service.
“Lest we forget, we (politicians) are not masters (of the public service) but custodians of our people’s constitutional rights."
PM Marape proposed to the meeting that:
• There be minimal impact by politicians on the public service, including access to use of public funds;
• There be merit-based appointment of public servants with a performance-based contract;
• All public service programmes must be policy-based and geared towards achieving national outcomes. No Budget allocation must be made without a policy;
• Accountability for performance, including management of financial and human resources, must be a key benchmark of all Government departments. Contracts of all department heads, including provincial administrators, must be reviewed on an annual basis, and if financial and human resource management was below expectations, that particular person must be terminated. No ministers or governments should stand in the way of benchmark assessments of department heads; 
• Integrity of Government institutions be strengthened. Ombudsman, Public Service Commission and Independent Commission Against Corruption (ICAC) must deal with cases of corruption within the public service. 
The Prime Minister also proposed an Undisclosed Wealth Act to be passed before this Parliament rises for the term.
“Doing the same thing over and over again, and expecting different results, borders on insanity,” PM Marape paraphrased the famous quote by Albert Einstein.
“Let’s find a platform to do better.”</t>
  </si>
  <si>
    <t>PM MARAPE EXPRESSES CONCERN ABOUT SITUATION IN TONGA
APPROVED FOR RELEASE: JANUARY 16 2022 
Prime Minister Hon. James Marape has expressed his concern about the situation in Tonga following Saturday's (January 15 2022) massive underwater volcanic eruption.
He says the Government is closely monitoring the situation and will assist where it can.
"I am greatly concerned about the situation in Tonga where an undersea volcano erupted on Saturday, sending large tsunami waves crashing across the shore and people rushing to higher ground," PM Marape said. 
"I join in with all the people of Papua New Guinea in sending our thoughts and prayers to the people of Tonga at this time. 
" Tonga and PNG have close Government and people-to-people relations as Pacific 'wan solwara'. 
"My Government, through the Department Affairs and Trade, is closely monitoring the situation and will assist where we can.
" God protect Tonga in this trying time. "</t>
  </si>
  <si>
    <t>M MARAPE CALLS FOR HIGH STANDARDS IN MENDI-TARI ROAD
APPROVED FOR RELEASE: JANUARY 16 2022
Prime Minister Hon. James Marape has called on Department of Works to engage independent  and reputable engineering companies to supervise sealing of the Mendi-Tari section of the Highlands Highway. 
He made the call in front of a massive crowd of thousands of people at Margarima in Hela on Friday (January 14 2022) when presenting K30 million to contractors who have already started with over 30km of road already sealed.
He was accompanied by Mrs Rachael Marape, Hela Governor Hon. Philip Undialu, Southern Highlands Governor Hon. William Powi, National Planning Minister Hon. Rainbo Paita, Commerce and Industry Minister Hon. William Samb, Inter-Government Relations Minister Hon. Pila Niningi, Forests Minister Hon. Solan Mirisim, Defence Minister Hon. Win Daki and Moresby North-West MP Hon. Lohia Boe Samuel.
"This section (Mendi-Tari) of the Highlands Highway serves over 800,000 people of both Hela and Southern Highlands provinces," PM Marape said. 
"It leads into resource project areas like Kutubu, Moran, Angore, Hides, Juha, Murua and Mt Kare but has never been sealed - despite oil and gas flowing since 1990 and Pogera producing nearby." 
The Prime Minister urged contractors to do a professional job for the people of Hela and Southern Highlands. 
“I want to see machines working on the road at all times,” he said.
“I want Works Department to engage an independent engineering company, preferably from overseas, to check and audit the work of the contractors to ensure that they do a good job
“This is the first road sealing for oil and gas landowners so I want to see a good job.”
The Prime Minister also announced National Government and Hela Provincial Government commitment to:
•Sealing the new Hiri-Lai Road, an alternate route to the Mendi-Tari Road, which is already completed and in use but not sealed;
•Completing the Margarima-Kandep (Enga) Road, which eventually leads on to Mendi in Southern Highlands and Wabag in Enga.</t>
  </si>
  <si>
    <t>PM MARAPE ANNOUNCES AWARDING OF K1.4 BILLION OF ROAD CONTRACTS THROUGHOUT PNG
APPROVED FOR RELEASE: JANUARY 15 2022
Prime Minister Hon. James Marape has announced the awarding of more than K1.4 billion of new road contracts throughout Papua New Guinea.
He announced the Cabinet decision before a massive crowd of thousands of people in rural Margarima, Hela, on Friday (January 14 2022).
The K1.4 billion worth of road contracts add to those already in place under the Marape Government’s signature ‘Connect PNG Programme’ for which about K1 billion has been expended over the last two years on roads throughout the country.
The Prime Minister announced the awarding of contracts of:
• K159 million for the Ramu-Madang stretch of the Ramu Highway in Madang;
• K147.5 million for the first stretch of the Wewak-Vanimo Highway up to Aitape;
• K115.9 million for the Momote Airport-West Coast Road in Manus;
• K164 million for upgrade of Imulima Bridge-Moreguina stretch of Magi Highway in Central, to eventually link up with Milne Bay;
• K70 million for Bautauma-Imulima Bridge section of Magi Highway in Central; 
• K138.5 million for New Britain Highway from Kimbe in West New Britain to Kokopo in East New Britain;
• K400 million for Yalu Bridge-Nadzab Four-Lane Highway in Markham Valley of Morobe;
• K50 million for sealing of Kiunga-Tabubil Highway in Western, which will ultimately lead on to remote Telefomin in West Sepik;
• K15 million for sealing of Daru Town roads; 
• K66 million for Bulolo Highway resealing; and
• K80 million for sealing of Halimbu-Koroba Road in Hela;
These add up to K1.4 billion.
“Over the last two years, we have spent almost K1 billion on roads all over Papua New Guinea,” PM Marape said.
“That’s why roads are already going into remote places like Maramuni in Enga, Karamui in Chimbu, Simbai in Madang and Finschhafen in Morobe.”</t>
  </si>
  <si>
    <t>MARAPE GOVERNMENT PUSHES FOR TECHNICAL TRAINING FOR SCHOOL LEAVERS
APPROVED FOR RELEASE: JANUARY 12 2022
The Marape Government is pushing for Papua New Guinean school leavers to be picked up and trained as welders and tradesmen for the construction industry. 
Prime Minister Hon. James Marape said this should be done instead of bringing thousands of foreigners for jobs nationals can do. 
He alluded to construction of the PNG LNG Project a decade ago when the country was flooded with thousands of foreign workers as the country did not have the trained manpower 
"My government has K10 million set aside to train school leavers  for jobs in the Papua LNG construction and later for P'ngyang LNG," he said.
PM Marape said this on Tuesday (January 11 2021) when farewelling outgoing Vice-President of TotalEnergies EP Asia-Pacific, Mr Javier Rielo Senior.
PM Marape farewelled Mr Rielo and welcomed his replacement, Mr Julien Pouget.
“It was a pleasure working with Mr Rielo and progressing the Papua LNG Project, " he said. 
“Since 2019, we have developed a strong rapport with TotalEnergies under Mr Rielo’s leadership and guidance. ”. 
PM Marape welcomed Mr Rielo’s remarks that the Papua LNG Project was on track with Front End Engineering and Design (FEED) in 2022 and Final Investment Decision (FID) in late 2023.
“The Government, on behalf of all stakeholders, will support developers to achieve key project milestones,” he said.
Mr Rielo came to Port Moresby to say farewell to the Government of PNG and key stakeholders.  </t>
  </si>
  <si>
    <t>PM MARAPE PAYS TRIBUTE TO THE WORK OF LUTHERAN CHURCH IN PNG’S DEVELOPMENT
Approved for Release:
Waigani, National Capital District | Tuesday, 11 January 2022
PRIME Minister Hon. James Marape today paid tribute to the “great work” of the Lutheran Church in the development of the Papua New Guinea, while thanking missionaries from all churches in the country, both national and international, who have brought services to the people in rural areas to complement the work of the government.
In a message that spelt strongly of the uniting force of Christianity and the huge contribution of churches in uniting a very diverse people in nationhood, Prime Minister Marape acknowledged the work of the Evangelical Lutheran Church of Papua New Guinea (ELC-PNG) and all churches in the country.  
The Prime Minister was speaking today to thousands of Lutheran faithfuls who had travelled in to Port Moresby from throughout the country for the 33rd Evangelical Lutheran Church National Synod, being held at the Sir John Guise Stadium and hosted by the ELC-PNG’s Papua district.
Himself the son of a pioneer national Seventh Day Adventist missionary, PM Marape paid an emotional homage to missionaries who “ran ahead of government workers” before Independence and after Independence, into remote Papua New Guinea to bring God’s Good News and with it, services such as education and health.
“Before the presence of a government worker in many parts of our country, there were missionaries. They walked the length and breadth of our country not for money, fame, or personal earthly prosperity but they walked for love and service to humanity because they were serving the author of Love, Jesus Christ,” said PM Marape.
“Our country is littered with footprints of missionaries that had left the comfort of their homes overseas, to come into our country; and secondly, those from the coast, who became the first contact for those in our highlands areas.
“I want to pay respects to our churches for making sure that the fundamentals of our country is held together.
"It is fitting and right to give respect where it is due. Without the Christian perspective, we would be looking from 800 or so different perspectives. It is really the work of Christianity that has united our country at a deeper level, even further than the flag and the Constitution of the country.”
He said with a new generation of leaders coming into office, the Government is now working out policies to move the country more in line with the ideals of Christianity, such as the pronouncement to make PNG a Christian country, and the start of work to reverse the Death Penalty and install in its place, Maximum Penalty as commanded under the 10 Commandments.
The Prime Minister encouraged the ELC-PNG to continue with its services in health and education, and gave the Government’s support in this area.
He also mentioned the Lutheran University project, which has been shelved for some time. PM Marape encouraged the ELC-PNG to work together in unity to get this project off the ground.
“Lutherans, you are the second biggest church. You have a big place. Remain focused on the charter that you established as the Lutheran Church.
“The Government stands ready to give you the full support as we go into the future.”</t>
  </si>
  <si>
    <t>PM MARAPE ANNOUNCES CABINET RESHUFFLE
APPROVED FOR RELEASE: JANUARY 10 2021
Prime Minister Hon. James Marape today (Monday January 10 2022) announced a Cabinet reshuffle with six portfolios being rotated.
This is in the wake of Deputy Prime Minister and Commerce and Industry Minister Hon. Sam Basil and Defence Minister Hon. Solan Mirisim being restored back to full office by their respective leadership tribunals recently.
The announcement was made as the National Executive Council (NEC) prepares for its first meeting of 2022 on Wednesday this week (January 12 2022).
“In the reshuffle, Deputy Prime Minister Hon. Sam Basil, who has just come out of a Leadership Tribunal, remains as DPM and takes over the Ministry of Transport and Infrastructure,” PM Marape said.
“Transport and Infrastructure Minister, Hon. William Samb, takes over the Ministry of Commerce and Industry from Hon. Basil.
“Civil Aviation Minister, Hon. Seki Agisa, has been moved to Correctional Services.
“Correctional Services Minister, Hon. Win Daki, has been moved to Defence.
“Defence Minister, Hon. Solan Mirisim, who has also come out of a Leadership Tribunal, has been moved to Forests.
“Forests Minister, Hon Walter Schnaubelt, has been moved to Civil Aviation.”
PM Marape said the reshuffle was no indication of the performance of the ministers rotated, and gave them the opportunity to be exposed to other sectors of work.
“With the elections coming up soon, I will be at work to assist ministers to do their work so the Executive Government is functioning right through the election period,” he said.</t>
  </si>
  <si>
    <t>PM MARAPE HAILS LATE HON. SAM AKOITAI AS ‘KWILA OF BOTH BOUGAINVILLE AND PAPUA NEW GUINEA’
APPROVED FOR RELEASE: JANUARY 9 2021
Prime Minister Hon. James Marape has described the late Central Bougainville MP Hon. Sam Akoitai as “a kwila of both Bouganville and Papua New Guinea”.
He said this at Hon. Akoita’s Togarau village in Wakunai, Central Bougainville, as he joined Bougainville President Hon. Ishmael Toroama, Bougainville leaders and public servants, and the people for the funeral and burial service of the late leader.
President Toroama, in a moving and symbolic gesture, presented the flags of Bougainville and PNG to the son of Hon. Akoitai, Nathan Akoitai .
PM Marape was accompanied by Kairuku-Hiri MP Hon. Peter Isoaimo and Moresby North-West MP Hon. Lohia Boe Samuel, while the Opposition was represented by Koroba-Lake Kopiago MP Hon. Petrus Thomas.
“I want to pass on my deepest condolences,” he told the mourners.
“We are here to witness the laying to rest of a kwila of both Bougainville and Papua New Guinea.
PM Marape said Hon. Akotai was one of the leaders who advocated for peace during the decade-long conflict.
“The Hon. Sam Akoitai looked ahead of that time, saying that what was needed was not fighting by guns, but peace,” he said.
“Today, I stand here as Prime Minister, to thank this leader and many others, including President Toroama, who were instrumental in restoring peace to Bougainville and Papua New Guinea so that we can live as brothers and sisters and work forward.
“I am here to give my big thank you and salute to this soldier of peace on Bogainville.
“He was among those who were very instrumental right up to his passing.
“I am here to salute and pay respect to an icon of peace, an icon of restoration of relationship between Bougainville and Papua New Guinea.
“I want to say thank you very much to the family, the clan, the district, the electorate and Bougainville."
PM Marape recalled a recent meeting with Hon. Akoitai, at last month’s Bougainville-PNG talks in Port Moresby, during which he talked passionately about Bougainville and PNG going forward.
He said Hon. Akoitai had a close relationship with the Highlands people during his life, including late Hela Governor, Hon. Anderson Agiru.
PM Marape urged Nathan Akoitai to follow in the footsteps of his father.
“May his memory bind us, unite us as we work towards to future to find a lasting solution to Bougainville,” he said.
“May his memory strengthen us into the spaces that he would have wanted, Bougainville would have wanted, and Papua New Guinea would have wanted also.”</t>
  </si>
  <si>
    <t>PM MARAPE DIRECTS HEALTH DEPARTMENT TO PROCURE DRUGS FROM INDIA
APPROVED FOR RELEASE: JANUARY 5 2022
Prime Minister Hon. James Marape has directed the Health Department to work on direct procurement of drugs and medicines from World Health Organisation-sanctioned manufacturers and do away with the current system introduced by the previous O’Neill government.
He issued the directions after a meeting with Indian High Commissioner to PNG, H.E. Shri S. Imbasekar, on Tuesday (January 4 2021).
High Commissioner Imbasekar impressed upon PM Marape that India was the cheapest supplier of generic drugs – recognised by the World Health Health Organisation (WHO) - to the world.
He said India could supply drugs to PNG on a government-to-government basis at a fraction of the costs PNG was currently paying to pharmaceutical companies, and save a lot of money.
“My Government made a deliberate policy to do a holistic overhaul of the existing drug procurement system when we came into office in 2019,” PM Marape said.
“However, a three-year drug-procurement contract issued by the O’Neill regime, was already in place and we have had to live through that.
“That contract has been the subject of much controversy and riddled with allegations of corruption, including Public Accounts Committee inquiries in 2014 and 2019.
“This year, as we move out of the contract period, we will move into a new drug-procurement system my Government will design.”
PM Marape said lives of the people of PNG could no longer be endangered with an ineffective
drug-procurement system.
“We want quality drugs to be readily-available without middlemen,” he said.
“This means straight to the Health Department from a trusted source.
“I have directed the Health Department to immediately start procuring drugs from manufacturers like those in India.
“India is a renowned pharmaceutical nation that the world relies on.
“The Government, working with WHO and the Medical Pharmaceutical Board, will enter into this new direct drug-procurement system with India if all requirements are met.”</t>
  </si>
  <si>
    <t>PM MARAPE SPENDS TIME WITH PEOPLE OF MANUS, HIGHLIGHTS ECONOMIC POTENTIAL OF PROVINCE
Approved for Release:
Lorengau, Manus Province | Sunday 02 January 2022
PRIME Minister Hon. James Marape has made his second visit to Manus Province to celebrate New Year and spend time with the people.
The Prime Minister arrived in the province on Friday (31 December 2021) with his wife, Rachael Marape; and accompanied by Minister for Transport and Infrastructure, William Samb; Secretary of State, Ambassador Ivan Pomaleu, and several government officials.
In Lorengau, Prime Minister Marape was welcomed to the province by Manus Governor Hon. Charlie Benjamin; and Speaker of National Parliament and local MP, Hon. Job Pomat in a ceremony witnessed by members of the Manus Provincial Government (MPG), leaders of the Seventh Day Adventist Church in Manus, and the people of Manus.
PM Marape then committed a cheque of K10 million to the MPG for the maintenance of Lorengau town roads before visiting the provincial hospital where he presented another cheque of K10 million for the extension of the COVID containment facility and various other maintenance on the hospital.
The evening of Friday and the rest of Saturday, the Prime Minister and Mrs Marape spent time with fellow SDA members at Rossun Village for the 75th Diamond Jubilee of the SDA mission in Rossun.
He took the opportunity on Sunday to visit Momote Airport to see progress work on the new Momote Airport terminal, constructed by Chinese firm AG Investment Limited, which nears completion.
When done, the terminal will add to the new infrastructure Manus will be receiving within the next five years, including the development of the Manus East-West Highway, the construction of the N’Drauke Industrial Port, and the construction of a brand new world-class hospital to replace the dilapidated hospital that has served this island province since 1963.
In line with the development of Manus, the Marape-led Government is also intending to pass legislation to declare Manus as a tax-free zone.
PM Marape encouraged the people of Manus to get into agriculture and business as his Government continued putting in place enabling infrastructure to grow the islands' economy, which to date, has remained small.
The Prime Minister said Manus had “great potential to become the tourist capital of Papua New Guinea”, and encouraged the people of Manus to begin preparing to get into tourism and the spin-offs of fisheries associated with the anticipated Pacific Marine Industries Zone (PMIZ) – a major fisheries project earmarked for development in the province.
He said: “Manus, you are not alone. It does not matter whether you are the smallest or the furthest; our Government is a rural-focused government.
“We are focused on getting the rural parts of the country connected in infrastructure, government services, and economic empowerment to harness the potential and resources that God has blessed us with in all parts of the country.”
“You have the potential to become the tourist capital of PNG. You are already on the outside. You are strategically located, only six hours flight from China, three hours from Philippines, and one hour less than Port Moresby from Japan.
“But tourism cannot grow if we do not have enabling infrastructure. Business cannot grow if we do not have enabling infrastructure such as good airline services, good health, good telecommunication, good power, and so on.
“If we can put a modern hospital here, we can tick off that one place is ready as far as health requirements is concerned.
“Our economy must grow by the hands of you rural people; you must hold up the economy and our society through your participation.
“Manus must grow into a robust economy. You are bigger than most Pacific island nations. You can be a robust economy yourself.”</t>
  </si>
  <si>
    <r>
      <t xml:space="preserve">Candidate </t>
    </r>
    <r>
      <rPr>
        <sz val="11"/>
        <color theme="1"/>
        <rFont val="Calibri"/>
        <family val="2"/>
        <scheme val="minor"/>
      </rPr>
      <t>NAMAH Belden</t>
    </r>
  </si>
  <si>
    <r>
      <t xml:space="preserve">Province </t>
    </r>
    <r>
      <rPr>
        <sz val="11"/>
        <color theme="1"/>
        <rFont val="Calibri"/>
        <family val="2"/>
        <scheme val="minor"/>
      </rPr>
      <t>Madang</t>
    </r>
  </si>
  <si>
    <r>
      <t xml:space="preserve">Electorate </t>
    </r>
    <r>
      <rPr>
        <sz val="11"/>
        <color theme="1"/>
        <rFont val="Calibri"/>
        <family val="2"/>
        <scheme val="minor"/>
      </rPr>
      <t>Madang Open</t>
    </r>
  </si>
  <si>
    <r>
      <t xml:space="preserve">Party </t>
    </r>
    <r>
      <rPr>
        <sz val="11"/>
        <color theme="1"/>
        <rFont val="Calibri"/>
        <family val="2"/>
        <scheme val="minor"/>
      </rPr>
      <t>Papua New Guinea Party</t>
    </r>
  </si>
  <si>
    <t>Account 1</t>
  </si>
  <si>
    <t>hidden</t>
  </si>
  <si>
    <t>Medium-high</t>
  </si>
  <si>
    <t>Medium</t>
  </si>
  <si>
    <t>https://www.facebook.com/permalink.php?story_fbid=460135002270505&amp;id=102096051407737</t>
  </si>
  <si>
    <t>On a Vacation with our Senior Leader.</t>
  </si>
  <si>
    <t>https://www.facebook.com/beldan.nama/posts/343711624381370</t>
  </si>
  <si>
    <t>https://www.facebook.com/beldan.nama/posts/343862904366242</t>
  </si>
  <si>
    <t>not visible</t>
  </si>
  <si>
    <t>https://www.facebook.com/beldan.nama/posts/358851086200757:0</t>
  </si>
  <si>
    <t>Image reads: "When he treats you like a queen, cooks, cleans and makes you cum keep him."</t>
  </si>
  <si>
    <t>https://www.facebook.com/beldan.nama/posts/358854712867061</t>
  </si>
  <si>
    <t>Image reads: "Be Proud, you survived the days you thought you couldn't - via (dark secrets)"</t>
  </si>
  <si>
    <t>https://www.facebook.com/beldan.nama/posts/362492429169956:0</t>
  </si>
  <si>
    <t>muruk.flavor</t>
  </si>
  <si>
    <t>https://www.facebook.com/beldan.nama/posts/362492629169936</t>
  </si>
  <si>
    <t>https://www.facebook.com/beldan.nama/posts/364186772333855</t>
  </si>
  <si>
    <t xml:space="preserve">Please wanem time by mi wine ya=NRL Please time mi putim 13+ m km go 1_12 gen ....sapos u meri by mi kwapim u gutrue strt ya kok ya ino liklik......FUCK YOU PASIFIC RACHING </t>
  </si>
  <si>
    <t>https://www.facebook.com/belden.normannamah.3/posts/695847381842366:0</t>
  </si>
  <si>
    <t>Party</t>
  </si>
  <si>
    <t>People's National Congress</t>
  </si>
  <si>
    <t>Link</t>
  </si>
  <si>
    <t>Video with text: Wow - what a welcome to Kokopo this afternoon. PO.</t>
  </si>
  <si>
    <t>Share of PNC party page post: 2022 PNC National Convention 12th - 14th April. Notice below. Hope to see some of you there to hear your feedback on our Plan for PNG. PO.
#pnc4png #wokmasgoyet</t>
  </si>
  <si>
    <t>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
#wokmasgoyet #madang #pnc4png #papuanewguinea</t>
  </si>
  <si>
    <t>Too difficult to choose just a few photos of the wonderful day in Malapau Beach yesterday. Thank you again Kokopo for the enormous and warm welcome. PO.</t>
  </si>
  <si>
    <t> have never quite experienced anything like this afternoon's welcome to Malapau Beach, Kokopo. For sure, Kokopo needs to be the Tourism Hub of our country. PO.</t>
  </si>
  <si>
    <t>Wonderful welcome and dinner underway at Malapau Beach, Kokopo  big thanks PO.</t>
  </si>
  <si>
    <t>1, 800</t>
  </si>
  <si>
    <t>Looking forward to the National Convention next week and sharing it with you no matter where you are via livestream of every session. PNC leadership keeping you in the loop. PO.</t>
  </si>
  <si>
    <t>Thanks Kagua-Erave for the warm welcome to celebrate the road sealing from Yalo River to Kagua Station including the Yalo River bridge; and the power line connection from Ialibu to Kagua. Lighting up and opening up our District. 
Look forward to sealing the road from Kagua to Erave during the next term of Parliament. Wok mas go yet. PO.
Thanks especially to the large crowd who were peaceful. Proud.</t>
  </si>
  <si>
    <t>Great day with our PNC sitting MP's today to finalise our policy framework in advance of the upcoming party convention in April. Dates confirmed for the Convention - Tuesday 12th through Thursday 14th April 2022. 
Very excited to share our policies and plans for our country and our people. PO.</t>
  </si>
  <si>
    <t>Today, I spent a day with my good people, especially children and mothers of Imbongu - brought back a lot of memories of my early childhood days when I used to walk from Pangia to Ialibu and then to Walume and spend time with my late aunt. Today's weather reminded me of the days I used to work in the gardens with my mother and aunt below the mountain of Ialibu. Thankyou Wanis Micah and everyone for the lovely day on behalf all the leaders of SHP who joined us, especially MP Jeffery Komal, Nipa Kutubu. Regards, PO.</t>
  </si>
  <si>
    <t>So many fun times and hard work with late Ben Micah. REIP. PO.</t>
  </si>
  <si>
    <t>I am deeply saddened to hear the passing of the Honorable Ben Micah, a friend I have known for over three decades. I know that late Ben Micah has made a huge and important contribution to public life in our country both as a student leader and a political leader. He will be remembered for the reforms he championed in the systems of Government in our country that saw the establishment of the Provincial Governments.
He was especially proud of the leadership he provided to his people of Kavieng and New Ireland.
Through the years I have known Ben, he was always the life of any event and always took time to inspire those around him.
To the family and friends of late Ben Micah, I offer sincere condolences from my family and join with my colleagues past and present, in paying our respects to an outstanding leader. PO.</t>
  </si>
  <si>
    <t>Ereman Tobaining and I on the beach at Kokopo to hear from Raluana LLG councillors about the challenges the communities they represent face. Hard to beat this beautiful part of PNG for a late Friday afternoon meeting. PO.</t>
  </si>
  <si>
    <t>Catch up today in Moresby with the very talented Anslom Nakikus. One of our best. PO.</t>
  </si>
  <si>
    <t>It was good to be back home in Goroka. So good to be home I had to share some more photos that local SME Yomba KisimPiksa took. Please if you need a photographer, I recommend him.</t>
  </si>
  <si>
    <t>Surrounded by the next generation today at the Bena Unggai Youth Pawa Haus Opening in West Goroka. So good to feel their energy and enthusiasm but I am worried we do not have the jobs and opportunities for these young ones. I and my fellow MPs need to do much, more to create jobs in our country so our people can reach their potential and be financially independent. Great initiative today member for Bena Unggai, Hon. Benny Allen for giving a place and voice to our young people. PO.</t>
  </si>
  <si>
    <t>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t>
  </si>
  <si>
    <t>VIDEO Rising  unemployment and cost of living under Pangu Government</t>
  </si>
  <si>
    <t>Travelled to Nipa Kutubu today to witness the first graduation of teachers from the Southern Highlands Teachers College. Leaders like Jeffrey Komal, MP Nipa-Kutubu are making a real difference delivering key infrastructure such as the Teachers College and in doing so, creating lifelong opportunities for our young people in remote areas. I was also privileged to start the Fire of Hope for the Nipa Kutubu Community and our Country. Pleased to see the happy, proud an well behaved crowd. Well done Member and people of Nipa Kutubu.PO.</t>
  </si>
  <si>
    <t>Join me for a Livechat next Monday on the issues impacting all us living under under Pangu Government - constant power outages; no medicines; flights cancelled for days at a time; schools not funded; debt at record levels; no jobs; no funding for SMEs; lots of ground breaking promise ceremonies but no action and the list goes on. 
I want to hear from you - please feel free to send questions in the comments to this post and I will do my best to address them next Monday night. Look forward to talking with you then. PO.</t>
  </si>
  <si>
    <t>Having a great time in the District today at the O'Neill Cup being played at the Pangia Rugby League Field. Big thanks to the organisers for a well run tournament and to the thousands of people attending who are all having a top time and peacefully. Very proud moment. </t>
  </si>
  <si>
    <t>Sports</t>
  </si>
  <si>
    <t>10 Cultural</t>
  </si>
  <si>
    <t>15 Local</t>
  </si>
  <si>
    <t>4 Political</t>
  </si>
  <si>
    <t>6 National</t>
  </si>
  <si>
    <t>4 Infrastructure</t>
  </si>
  <si>
    <t>1 Jobs</t>
  </si>
  <si>
    <t>1 Finance</t>
  </si>
  <si>
    <t>1 Sports</t>
  </si>
  <si>
    <t>Social Democratic</t>
  </si>
  <si>
    <t>Page</t>
  </si>
  <si>
    <t>Group</t>
  </si>
  <si>
    <t>N/A</t>
  </si>
  <si>
    <t>Notes</t>
  </si>
  <si>
    <t>WE ALL SHOULD BE ASHAMED!. Once beautiful natural environment with beautiful mangroves has been turned into a ugly waste land. Shame to our residents and equally to NCDC for poor enforcement of litter laws! 
For 3 years now yellow fin tuna that comes to breed at Tuna Bay has not been seen anymore.</t>
  </si>
  <si>
    <t>Massive Rainbow over Sir Hubert Murray Stadium. 
Governor Cups Final. Due to Covid19 the annual tournament was delayed from Christmas New Year to last month.  Women Teams joining the Tournament for the first time and just ended the grand final with very close game. Men’s finals on now</t>
  </si>
  <si>
    <t>Private - not visible</t>
  </si>
  <si>
    <t xml:space="preserve">WHILE WE QUEST FOR ECONOMIC RELATIONSHIPS WITH INDONESIA LETS NOT FORGET THE PLIGHT  OF OUR PEOPLE OF WEST PAPUA. Our moral and ethical fulfillment is as critical as economic fulfillment. A nation without its soul loses its way and purpose. West Papuans are unanimous in demanding freedom. </t>
  </si>
  <si>
    <t>reshare of West Papuan Independence account. Text: This video was from Lanny Jaya. They rejected new autonomy plus from Indonesia and asked for the self determination. As you can see how West Papuan are fighting for?. Only local politicians ware trying to maintain their relationship with Jakarta or Indonesia. 
Free West Papua is a solution for our indeginious people of West Papua.</t>
  </si>
  <si>
    <t>Reshare: Free West Papua Campaign
Text - 
Today, 31 March 2022 in Nabire, West Papua.
The Indonesian police are getting more and more brutal towards the masses of the Papuan People's Peace Action against the expansion of the new autonomous regions in West Papua.
The police are fully armed, forcefully dispersed and shooting civilians indiscriminately. We have not heard any victims yet. This is just happened today. More information will follow. 
The Indonesia police and military are the ones who violating human rights, threatening, abusing, raping, torturing, even killing people of West Papua. 
You will not see this kind of information in national or international media because Indonesian authorities are banning all foreign media and journalists.
Please advocacy from all national and international parties. 
#RejectTheNewExpansion #RejectDOB
#PapuanLivesMatter #FreePapuanPeople #FreeWestPapua #PapuaMerdeka</t>
  </si>
  <si>
    <t>Video</t>
  </si>
  <si>
    <t>Reshare: Firstpost 
Text - 
Will Putin's war end Petrodollars?</t>
  </si>
  <si>
    <t>Prime candidate post for fact checking</t>
  </si>
  <si>
    <t>Reshare press release from city authority - text: TEST AND TREAT TB TO SAVE LIVES
PORT MORESBY: NCD Governor, Hon. Powes Parkop and other key stakeholders in the campaign to end Tuberculosis this morning (Sunday) pledged their support and recommitment to increase awareness and seek preventive measures in saving lives.
 Papua New Guinea remains one of the highest burdened Tuberculosis (TB) countries in the world, a small yet an important gathering was told at Ela Beach. 
Active City Development Program (ACDP) hosted a walk from Sir Hubert Murray Stadium to the beach, an event to raise public awareness, promote services and solutions to support men, women and children to realise how TB affects and takes lives. 
One of the key messages emphasized was learning about TB signs and symptoms through tests and get treated to save lives.
Speaking during the occasion, Governor Parkop urged city residents to embrace a healthy lifestyle.
"When COVID-19 hit the world and PNG for that matter in 2019, we took it very seriously and began adhering to its protocols to avoid contracting COVID. We must do the same for TB. It is a major killer in PNG, " said Governor Parkop.
"TB has been around in PNG for a long time, but how can we end this killer disease?" 
"It's up to us how to live a healthy lifestyle, and more importantly, how we manage the health and welfare of our own homes," Governor Parkop said.
According to Dr Morimai Ipai, Dicease Control Coordinator at the NCD PHA, there have been over 6000 TB cases diagnosed every year in NCD alone. 
He said a third of this number, lost their lives simply because of their own carelessness.
"Globally, 10 million people are affected each year, of which 3 million people die. It's a contagious disease caused by germs and bacteria," said Dr Ipai.
He added: "It is an airborne disease. When coughed out by a TB affected person, those in the same room, especially those with a weak immune system will easily catch the disease," said Ipai.
"Once a person is diagnosed, he or she must complete the TB dose and not stop halfway through or the drug will become resistant and will not work, resulting mostly in death," he added.
ACDP partnered with Business for Health TB, NCDC PHA, World Health Organisation, NGOs, Community Women's groups, representatives from Nambawan Super Limited and schools in NCD participated in the walk to mark the World TB Day themed “Invest to End TB to Saves Lives.”
Today saw among other activities a  TB Song - a performance to prevent TB and a pledge for the participants who took part in the walk to Stop TB as well as other performances by the ACDP PNG Circus group.
APPROVED FOR RELEASE
..............................................
NCDC MEDIA UNIT</t>
  </si>
  <si>
    <t>SALUTATION AND GOODBYE AMIGO, el compañero BEN MICAH. 
It was in the early 80s. We were young, idealist and energetic at that time, a generation of our  own. We grew up in an era of massive social and political changes in the world. In the era of the decolonization process, wars of National liberation,great ideological rivalries between east and west and north and south. West Papua had been invaded when we were entering the world or just mere kids in 1962. The Vietcong had swept into Saigon in 1975 and Indonesia had also invaded Timor Leste. Africa, the Middle East, Latin America and Asia were in turmoil. Even France in Europe was not spared in the 1968 student Revolt Mai68! 
We were in High School when independence came and we were so passionate about our country and it’s future. We wanted to make a great contribution to our nation and our region to take our place in the world so we started early at High School but it was at Univesity that sharpen our political views and need to take direct action to change our country and our people. Those are the undercurrents that shaped and inspired us when we were students. We had a vibrant and active student movement that mentor us and gave us the fortitude and conviction to provide leadership for the student then and eventually in the political leadership of our country. The University and the Student movement was an incubator for great academics and scholars but also for great political leadership everywhere in the world and PNG is no exception. 
Today I will visit and say good bye to my brother and our then el commandante late Ben Micah. He was our President of the National Union of students and I was his General Secretary for two terms. Our pathway may not been the same after University but we remain brothers forever, respecting each other. In our formative years we influenced and shaped each other. I saluted you my brother. So sad that you had to leave but our dreams lives on in those of us who remain and in the next generation that we have shaped. Adios! Caio! Good bye my brother. Thank you for sharing your life, energy and those oratory skills you have.</t>
  </si>
  <si>
    <t>RUGBY IS TAKING OFF AT LONG LAST- Thank you KPHL and our Board 
As patron of the PNG Rugby Union I want to congratulate the Board led by Mr. Paul Siwi for securing a massive sponsorship deal with Kumul Petroleum Holdings Ltd. The K10m sponsorship over 3 years will serve as a great platform to lift this global and Olympic Game to new heights for PNG. In such a short time the new Board has developed and launched a strategic plan, secure a modern working space at Sir Hubert Murray Stadium and now this massive vote of confidence and support from KPHL. I thank CEO Mr Wapu Sonk and his Board for their confidence in the new Board and Management of the code. I am excited about the prospect ahead as I am confident the PNGRU will deliver success for the code here at home, regionally and globally. 7s, 10s, 15s!  Let’s go Pukpuks! Let’s go Palais!!</t>
  </si>
  <si>
    <t>Reshare - text: A milestone signing between PNG RUGBY and KPHL. K10 million support for the next 3 years. Now we can boast about Rugby breaking berriers. Oiiiiiyaaah 🌿 🌿 🌿 
#kerematimes 🌴🐊</t>
  </si>
  <si>
    <t>PARTNERING YWAM TO ROLL OUT DENTAL TRAILER IN OUR CITY</t>
  </si>
  <si>
    <t>Live Video</t>
  </si>
  <si>
    <t>Reshare city authority - text: Tonight (Wednesday) at 9pm in PNG time, please join our NCD Governor, Hon. Powes Parkop and other panelists hosted by UNWomen for a virtual event “Climate Change and Gender-based Violence Against Women and Girls,” exploring how climate change policies and initiatives can help mitigate gender-based violence.
Register here: https://bit.ly/3q6mJgR</t>
  </si>
  <si>
    <t>Reshare: text - International Women's Day Celebration in PNG</t>
  </si>
  <si>
    <t>WEST PAPUA - 60 YEARS AFTER INVASION AND THOUSANDS OF DEATHS, DISAPPEARANCES AND SYSTEMATIC GENOCIDE- still no UN Resolution, no sanction, no boycott and no support given to free their country.  This is their appeal today 10/3/22!
Today, Thursday, March 10, 2022, the Papuan people in the Lapago Wamena Cultural Area, thousands of people took to the streets to paralyze Wamena City.
They occupied Wamena City. Rejected Indonesia's colonial plan to expand Papua Province. 
Remember: The voice of the people is the Voice of God. Papuan People, People and Leaders of Indonesia, Melanesia, Pacific, Africa, European Union, USA, Australia, listen to the voices of the 2 million Melanesian people in West Papua who are currently on their way to annihilation due to Indonesia's systemic racism politics. 
The expansion of Papua Province, Special Autonomy Volume 2 and Military Operations in 6 Regencies in Papua is not a solution for West Papua. Only 1 Order Us, Give Us the Right of Self-Determination for the political rights of the Papuan Nation in West Papua. 
Our greetings and prayers from Wamena, the Heart of Papua. ️waaaa..waaaaa..waaaaa..</t>
  </si>
  <si>
    <t>Reshare - text: 6 Toughest Tribes That Are Feared By The Us Army</t>
  </si>
  <si>
    <t>Reshare (Guardian Article at https://www.theguardian.com/world/2021/sep/20/inquiry-needed-into-australias-silence-on-west-papuan-massacre-human-rights-groups-say?fbclid=IwAR2g-faRjreQ7cETd30QnThCXsoG0HMrnrPGzisMOOFNRjXDu9PgwMfGQZ0) text: Just as a reminder... 
There were no sanctions, no outrage... only a cover up and both Aistralia and PNG still to this day participate in it 
PNG's foreign minister  was hand delivered the report of the Biak Massacre  Including testimonies of survivors some of whom are now PNG &amp; Australian residence. Australia accepted their testimonies when they granted refugee status. Both PNG and Australia are acting as accessories to the massacre  of Papuans and continue to actively cover up under the guise of the Lombok Treaty which Howard signed after accepting the testimonies of survivors and eye witnesses.
It's a tragedy what is happening in Urkraine ... over 2000 lives lost ... as it is in Yemen, Lybia and sadly in so many other places... But the difference with West Papua is it is Australia and PNG's closest Neighbour.  Australia is not Europe....yet the Leaders of Australia seem to only stand up for those that happen to look like them. This is how Australia's own identity crisis with its own First Nations recognition plays out on a global scale and another reason why Australia needs to sort its own identity crisis out.
Every member state of OACPS have called for the UN to follow through on their commitment to a Human Rights fact finding mission in West Papua. But Indonesia refuses to cooperate...  so where are the sanctions and pressure from Australia and PNG? Do they need the USA to tell them what to do ... as they did with East Timor? Where is the leadership? 
Back in 2016 the then advisor to the PNG PM O'Neil who was also a former Aussie Digger advised me ... "its activists like you that are responsible for the deaths in West Papua"... a few drinks later "...the best thing to do is get those people Smart Phones". To which I replied... "actually we need smart leaders not smart phones, you already have all the evidence you need".
The longer it goes ignored the more inevitable the violent resistance becomes. War is not on the other side of the planet... it's already on the door step.
#rizeofthemorningstar
#sorongsamarai</t>
  </si>
  <si>
    <t>Live video: Funeral Sir Michael Somare</t>
  </si>
  <si>
    <t>TRIBUTE TO OUR FOUNDING FATHER. WE ARE FORVER GRATEFUL AND WILL ALWAYS REMEMBER.</t>
  </si>
  <si>
    <t>Live video and images: Funeral Sir Michael Somare</t>
  </si>
  <si>
    <t>Reshare from city authority - text: COMMEMORATION AND REMEMBRANCE CANDLELIGHT VIGIL SET TO BE HELD TONIGHT
In PNG national colours, City dwellers are being expected to converge at the redeveloped Sir Hubert Murray Stadium tonight for the Commemoration and Remembrance Candlelight Vigil in loving memory of late Sir Michael Thomas Somare. 
It should have taken place on Saturday 26th of February but due to the heavy rain experienced in the city, it was deferred to this evening starting at 5:30pm to 9pm. 
Join the host NCD Governor. Powes Parkop and other leaders, Mr Sana Somare, other VIPs and distinguished guests, to honour Sir Michael's legacy as ONE CITY, ONE PEOPLE and ONE NATION. 
All welcome.
The event will be broadcasted live on NBC Radio, TVWan and Loop PNG and PNG SUN's Facebook page.</t>
  </si>
  <si>
    <t>Reshare Rugby 7s - text: The wizard. The king of sevens. The little master.
This is the story of Waisale Serevi, the greatest rugby sevens player of all time.</t>
  </si>
  <si>
    <t>LETS PAY HOMAGE AND RESPECT TO GRAND CHIEF Sir Michael Thomas Somare, father of our nation. See you all on Monday evening at Sir Hubert Murray Stadium. Gates open at 5pm.</t>
  </si>
  <si>
    <t>Reshare city authority - text: NCD JOINS THE NATION IN COMMEMORATING AND CELEBRATING THE LIFE OF GRAND CHIEF SIR MICHAEL THOMAS SOMARE 
PORT MORESBY: Our Capital City will be celebrating the first anniversary of the father of our nation Grand Chief Sir Michael Thomas Somare. This will be part of the many celebrations in our nation to commemorate and celebrate his life. 
The people of NCD including school children will do an evening of candlelight virgil at the Sir Hubert Murray Stadium as the city come together in remembrance and commemoration. 
This is a National event celebrating the life of the founding father so it’s equally a celebration of our country. The history of our country and our people has been shaped largely by the life of Grand Chief Somare. Without his vision, passion, dedication and commitment our nation and our people would not have traveled this far in the last 46 years. 
Though he has left the earth, his story and legacy remains. It is important that we embrace his guiding principles and values. Grand Chief Somare united our people of a thousand tribes, languages and cultures peacefully into independence. 
These are important values and lessons we must maintain and preserve. We must promote peace at all times as how he has taught us as we celebrate his life.
Our program at Sir Hubert Murray Stadium will commence at 5pm on Saturday evening and will involve a virgil, speeches and a showing of videos and images of Sir Michael’s life including a documentary of his funeral program last year. 
Public is most welcome to attend. Mr. Sana Somare, a family representative will also give a speech and we are still waiting for confirmation our Prime Minister James Marape.
Please come along in our PNG colours and let’s celebrate the life of this great man, our founding father, Grand Chief Sir Michael Somare.</t>
  </si>
  <si>
    <t>video only</t>
  </si>
  <si>
    <t>Reshare - America's Got Talent 
Text:
Extreme engineering? Verge Aero dazzled the judges and got Simon Cowell’s Golden Buzzer! ✨</t>
  </si>
  <si>
    <t>MOTU KOITA ELECTORATE IN 2027
2027 maybe a long time away, however, the decision  today about a seat in parliament to represent the people of Motu Koita is progressive and welcoming. 
The MKA people are the original land owners of the city of Port Moresby and it’s time they are represented in the house. 
I supported this as I have been advocating for it since I became MP in 2007. Writing to the Boundaries Commisson and reminding Prime Minister Somare, O’Neil and now Marape the need for their representation in Parliament. 
Motu Koitabu Assembly represented by the Chairman and my deputy alone is not enough. They deserve their own representation, strategies and development plans. 
As Governor of NCD I welcome this news wholeheartedly. Thank you.</t>
  </si>
  <si>
    <t>Tomorrow (Wednesday) at 9pm, I will be speaking at a virtual event “Climate Change and Gender-based Violence Against Women and Girls,” exploring how climate change policies and initiatives can help mitigate gender-based violence. Please register here, if you want to listen in. It’s at 9 PM PNG time. Thank you </t>
  </si>
  <si>
    <t>2 Legal</t>
  </si>
  <si>
    <t>6 Local</t>
  </si>
  <si>
    <t>4 Sport</t>
  </si>
  <si>
    <t>4 Other</t>
  </si>
  <si>
    <t>3 Health</t>
  </si>
  <si>
    <t>11 Cultural</t>
  </si>
  <si>
    <t>Papua &amp; Niugini Union Pati (PANGU)</t>
  </si>
  <si>
    <t>Medium-low</t>
  </si>
  <si>
    <t>type</t>
  </si>
  <si>
    <t>L or N?</t>
  </si>
  <si>
    <t>Press release?</t>
  </si>
  <si>
    <t>LAE BUSINESSMAN DONATES CLASSROOM &amp; ANNOUNCES HIS SUPPORT FOR ROSSO
One of the longest serving businessman and resident of Lae City Sir Bob Sinclair has donated a brand new 3-in-1 classroom to Milfordhaven Primary School on Friday 8th April 2022. 
This is not his first time to make such massive donation. He has been doing it over a very long period of time apart from providing direct job opportunities  and he’s still providing endless support. 
When opening the new classroom, Sir Bob Sinclair made further pledges to build few more classrooms for the school and will continue to support education sector in the city and province. 
On behalf of the people of Lae, local MP John Rosso thanked Sir Bob Sinclair for his continuous support in the development aspects of the city and well-being of its citizens. 
Sir Bob Sinclair who is also the president of United Labour Party (ULP) joined few other 2017 Lae Open candidates in renouncing his candidacy for this election. 
He says ULP will not endorse any candidate to contest Lae Open seat in this election and will work very closely with honourable John Rosso because he has done extremely well in transforming the city. 
The announcement was made in front of ULP parliamentary leader and Deputy Prime Minister Sam Basil who was in attendance to witness the occasion. </t>
  </si>
  <si>
    <t>The 3km Malahang-China Town Road in Lae City is nearing completion. 
Work has commenced for second last phase of the portion of the road which is between Butibam Junction and Bumbu Bridge. 
The last phase will be from Bumbu Bridge to China Town Roundabout, linking up with the existing concrete road. 
Whilst concreting work on Kamkumung Road is expected to continue and run parallel with Malahang-China Town road work, the traveling public, vehicle owners and business houses are advised to observe the new temporary road usage arrangements being put in place with the construction work expected to be completed within 6 to 8 weeks period from now. 
The work is carried out by JV PNG Limited under the close supervision of Works Department. 
And is fully funded by the Marape-led government with the support of Lae City Authority (LCA) under Lae MP &amp; LCA Chairman John Rosso. </t>
  </si>
  <si>
    <t>SECONDARY SCHOOLS TO GET NEW COASTER BUSES
The secondary schools in Lae City will soon receive a school bus each. 
Lae MP and Lands &amp; Physical Planning Minister John Rosso made this announcement today in front of school principals, headmasters, provincial education officials, parents, students and general public when opening the new K1.2million technical skills building at Malahang Technical Secondary School. 
The buses are funded by taxpayers of the city through the very effective Lae City Authority (LCA) and its board which Lae MP John Rosso chairs. 
The schools that will be the recieving the buses are Bugandi, Malahang, Busu, Bumayong, Lae Secondary School, Emmanuel Lutheran School and Lae School of Nursing. 
All named schools will receive a brand new 26-seater coaster bus each from Ela Motors except Lae School of Nursing who will receive a 30-seater coaster bus.
Saint Joseph Technical School in 8-Mile outside Lae City is also a recipient but will receive a brand new school truck. </t>
  </si>
  <si>
    <t>ROSSO OPENS NEW CLASSROOM &amp; ANNOUNCES FURTHER FUNDING WITH NEW BUS FOR MALAHANG
The Member for Lae and Minister for Lands and Physical Planning John Rosso open a brand new quality technical trade building at Malahang Technical Secondary School today. 
The building is funded by taxpayers of Lae City through the Lae City Authority (LCA) under the chairmanship of Lae MP John Rosso at a tune of K1.2 million. 
At the opening, Rosso says he has begun prioritizing education, health and infrastructure after prioritizing law and order and fixing the collapsing administrative arm of the city administration. 
“Lae City Council has an annual budget of around K5million compounded with high debt level.
"When people of Lae voted me into the political office in 2017, I begun fixing the problems that has dragged the city backwards. 
"As I speak today, no more hire cars. No more sleeping in the hotels. No more paper contractors. No more ghost names. No more misuse and stealing of public funds. All the loopholes are finally mended after 2 years of seeking justice for the city taxpayers who were denied access to vital services due to political and administrative ignorance.”
“Because of the repairing work and prudent management, the new look LCA now has a budget of K50million. We have money to build quality classrooms for our children. Quality infrastructures. Fix our street roads. Install rubbish bins and solar lights. Build new police station buildings. Because we managed to block the loopholes”. 
Minister Rosso further announced at the opening another K100 000 commitment for the school to buy the furniture for the new building and Malahang to be one of the recipients of a brand new 26-seater coaster bus from Ela Motors. All made possible by taxpayers of Lae City through the LCA. 
The school board and administration surprise the local MP by naming the new building after his name. Principal of the school said in his 9 years at the school as principal, there was never a political intervention like this. And it is for the first time for LCA under the leadership of Rosso to aid his school with such massive quality infrastructure for the children of Lae and Morobe to use. </t>
  </si>
  <si>
    <t>ERIKU STREET ROADS UPDATE 
The work on drainage, upgrading and resealing of deteriorated street roads in Eriku has further extended to other streets namely Doyle, Trist Avenue, Drayton and Cross this week. 
Sealing will commence soon with completion of drainage, grading and compacting on Parer, Gurney, Buchanan and Chayter street roads (refer to the Google map. Streets marked with red line)
And for Tent City residents, contract has been awarded to R&amp;Sons for Tent City street roads. Expect work to commence soon. 
Funded through infrastructure grant from Marape-led Pangu  Government sourced by Lae MP John Rosso and working in close partnership with Morobe Governor Ginson Saonu through 20% GST return. </t>
  </si>
  <si>
    <t>LCA SUPPORTS NEW ADMINISTRATION ON  BUGANDI RESTORATION EXERCISE
The Lae City Authority (LCA) Hand-Up Program has reached out to Bugandi Secondary School with over 150 workers to provide helping hand in cleaning up and beautification of the school. (Refer to the pics attached)
They are part of more than 2000 unemployed men and women engaged through the program, an initiative of Lae MP and LCA Chairman Hon. John Rosso to provide a stable income for those who cannot afford to find a job. Mostly widows and mothers. 
Not only does this program provide them a stable income. It also put to end Morobe’s paper (ghost) contractors who have been milking millions of taxpayers money out from city’s revenue collection by doing absolutely nothing in the last 10 to 15 years. 
Lae MP who is also the State Minister for Lands and Physical Planning wants to see Bugandi regain its lost pride and identity which it once had. He intends to drive this change through the new administration under Principal Dennis Miall, a no-nonsense individual who can bail the school out from the current administration crisis it had. 
And this begins with the school area clean-up and beatification by Lae Hand Up team, both inside and outside of the school premises. 
Apart from last year’s support to pay for water and electricity bills for the school together with purchasing stationaries including printer and with the aim to bring back the lost pride, the LCA Board through the Chairman Rosso has approved the following projects for Bugandi Secondary School;
1. School fencing. Work should commence early next month if not, end of this month. 
2. An 8-in-1 double classroom for Grade 12s. 
3. A new ablution block
4. A brand new 25-seater coaster bus. Bumayong, Malahang, Busu, Lae Secondary, Emmanuel Lutheran School and School of Nursing College will all receive one each. St Joseph Technical College will receive a truck. 
5. An additional K200 000 to meet immediate needs for the school like water and power bills so that school remain open and uninterrupted.
Bugandi was once the pride of Lae City and Morobe Province. Minister Rosso urged all stakeholders to work together to bring change the school needs. And most importantly, the need of the children to get quality education. 
While on the education, the date for the opening of new completed multi-purpose classroom at Malahang Technical Secondary School will soon be announced. 
OUR CHILDREN. OUR SCHOOL. OUR CITY. OUR FUTURE. </t>
  </si>
  <si>
    <t>K10 000 FOR ST. PHILIP LUTHERAN CHURCH 
The St Philip Lutheran Church outside Second Seven Dump in Lae City was one of the proud recipients of a K10 000 grant from Lae City Authority (LCA) to assist in completing their church building project. 
LCA Chairman &amp; Lae MP Hon. John Rosso joined the church congregation on Sunday to make the presentation. 
The Lae MP told the church congregation members who had their Sunday service under a mango tree next to the new church building that it's good to support churches who gets projects off the ground using their own money instead of expecting government to meet the entire project cost. </t>
  </si>
  <si>
    <t>BODY OF CHRIST GETS SUPPORT
Lae City Authority (LCA) Chairman &amp; Lae MP Hon. John Rosso explain the importance of church partnership with the government in reaching out to the communities and saving souls. 
With purchase of over 20 police vehicles and 3 new police stations being built under his leadership to address law and order issues in the city, Rosso still believes that effective partnership program with churches plays very vital role in reducing social problems faced in the communities. 
A support funding was presented to the Lae Body of Christ Chairman Ps Sesere Kebei to help support its work in the city. 
Pics:
Lae MP Hon John Rosso &amp; Ps SSeseri A Kebei.</t>
  </si>
  <si>
    <t>TRIBUTE - LATE HON. WILLIAM SAMB MP
My brother William it was shocking when learning of your passing in a far-away land whilst on duty travel to Dubai. I sit here reminiscing our friendship especially your personality. 
Hon. William Samb was not only a colleague minister but a close friend whom I met before politics during his Shorncliffe days when he was a projects manager and I was a subcontractor. 
We eventually met up together in parliament, him representing his beloved Goilala and me representing Lae. 
Willy was a character with a great sense of humor and a great personality. He was someone who always spoke his mind whether you liked it or not.
To friend or foe, he was fiercely loyal to our country Papua New Guinea and vocal about issues of corruption especially in NEC or government caucus.
His usual words after a scathing outburst would be "Me tromoi toktok how yupla kisim em yupla yet." 
I was usually the person who had to smooth the waters after Willy ruffled a few feathers in his blunt and no nonsense way. 
He was a PANGU Pati stalwart who joined Hon. Sam Basil in August  2015 and was first elected into the ninth parliament. He was re-elected to the tenth parliament in 2017 under PANGU Pati and served until his passing.
Willy was a strong PANGU Pati man and sat on the party committee and was the link between the party executives and the political wing. 
Willy played key roles in the party and also in the formation of government and was a close confidante of our Prime Minister Hon. James Marape. We called it the Tari-Goilala combination.
Willy was a good person with a big heart and always had time for everyone of our colleagues despite party affiliations. His wit and humor was special. 
He always worked passionately for his Goilala people and represented them well. He put his work and people before his health and family that was Willy always working late and passionately for his people and his beloved PANGU Pati.
I have lost a good friend but PNG has lost a fearless and no nonsense leader.
To his wife Joyce, Christine and children Emmanuella, Jonathan, Helen and Elliot and all families and relatives at Kambise village, Woitape Goilala Central Province may God give you comfort in this time of bereavement.
Rest in peace my brother till we meet again on the other side.
Hon. John Rosso, DPS MP
Member for Lae
Chairman of Lae City Authority
Minister for Lands &amp; Physical Planning</t>
  </si>
  <si>
    <t>WORK COMMENCE ON NEW EAST TARAKA MARKET - FUNDED BY YOUR TAX
Work has commenced on the new East Taraka market in ward 6 Lae Urban LLG as steel fencing being erected around the market perimeter.
The East Taraka Market project is one of several suburban markets to be constructed around the city to ease backlogs of people going to the Lae main market.
This project is funded by the taxpayers of Lae through the Lae City Authority will include a police post to counter law and order issues in the community.
With the East Taraka street roads being upgraded, this market will boost the SME sector and provide a safe and healthy market facility for our women and youth.
Let's take ownership and build our city for a better future for our children.</t>
  </si>
  <si>
    <t>CONDOLENCE MESSAGE - LATE HON. WILLIAM SAMB, MP
On behalf of my family and the people of Lae, I would like to convey my heartfelt condolences to the immediate families, relatives, staff and the people of Goilala, Central Province on the untimely passing of their brother, father, leader and Minister Late. Hon. William Samb, MP.
Late William Samb is a very hardworking and humble leader and a key player in the PANGU Pati led Marape-Basil Government.
A Civil Engineer by profession, Late William Samb was determined to connect his rural Goilala communities by road and harnessing agricultural and economical potential for his people under his government capacity as the Minister for Transport and now the Minister for Commerce Trade and Industry until his passing.
He is dubbed as the champion for his rural Goilala people having served with distinction and was keen in seeing that services are delivered to rural communities across Papua New Guinea.
Farewell and rest in peace Sir</t>
  </si>
  <si>
    <t>2-3 MILES ROAD UPGRADE AND SEALING UPDATE
The main Street road from Three Mile down to Two Mile is now being upgraded and sealed with proper drainage constructed after forty years of being neglected by the government.
This road comes under the Lae Suburban Roads Upgrade Program of the Lae City Authority and funded by the taxpayers of Lae through the 20% GST Revenue returns agreement between the IRC, Morobe Provincial Government and LCA.
Thanks to the LCA for prudently managing revenues and funding from the government so that taxpayers get better infrastructures and services for their tax.
The Miles road upgrade follows the upgrade, drainage construction and sealing of East Taraka streets, Eriku streets, Golf Club road (Bumbu road to Markham road), Kapiak street, Karoka street, Citos street, Malaita junction and several others including Tent City street roads which are in the pipeline.
The Lands Ministry and LCA are also working in partnership to identify genuine residents in the miles area and facilitate for their land titles. This will enable the miles area to be a well planned suburb in Lae with access to necessary basic services.
In the last three years, we have seen the upgrade and sealing of the Unitech to Tent City road, Malahang to Chinatown road (in progress), Kamkumung road (in progress) and the Lae-Nadzab road which funding have been made available by the Marape PANGU-led government.
Thank you to Morobe Governor Ginson Saonu, IRC Commissioner Sam Koim, Prime Minister James Marape and all stakeholders who have been very supportive towards our ambition in making Lae great again for our children and all citizens alike.</t>
  </si>
  <si>
    <t>MALAHANG-CHINATOWN ROAD UPGRADE UPDATE
Upgrading work along the Malahang to Chinatown road is progressing well with contractors JVPNG Investment working tirelessly at a faster pace.
The Malahang junction to Busurum section has been completed while work is now at Hunter towards Butibam village.
It is a one lane access from Busu Secondary School down to Butibam junction as contractors are now pouring concrete on slabs from Balob Teachers College.
Residents and road users are urged to observe and follow road signs for a smooth flow of traffic in and out of the roadwork area.
Residents must also make it your responsibility to look after the contractor's equipment and machineries and also maintain safety for all road users.
We are committed and had delivered better roads (both main roads and suburban roads) for our taxpayers over the last four years and we will continue to do so into the future.
The Kamkumung road upgrade is also in progress and so as suburban roads at East Taraka, Eriku and 2 Mile to 3 Mile streets.
Nothing happens overnight and we would like to thank the Marape PANGU-led government for putting funding into the National Department of Works to have our main arterial roads in the city upgraded.
Thank you to our Morobe Governor Ginson Saonu and the Morobe Provincial Government for the 20% GST Revenue returns to Lae City Authority which now enables us to fix and upgrade our suburban roads in the city.
We are delivering much needed infrastructures for all sectors under each respective DSIP components with good backing from our National Government, donor partners and taxpayers.
That is an indication of good prudent management of taxpayers monies and good governance that has been lacking in Lae for many decades.
Thank you to the contractors, engineers and everyone in Lae who have keen to see Lae change for the better.</t>
  </si>
  <si>
    <t>2022 TRANS HIGHWAY INVITATIONAL SEVENS ROSSO CUP TOURNAMENT A SUCCESS
Congratulations to Papuan Compound Ravens are the champions of the 2022 Trans Highway Invitational Sevens Rosso Cup tournament.
Thank you to POM Barbarians for a good challenge in the cup final. Thank you to all the teams from East New Britain, West New Britain, Western Highlands and NCD who have travelled into Lae for the tournament.
Thanks to the sponsors, Morobe Rugby Union President Lionel Kamiak, tournament director Hirake Lokora, Patron Cr Jacob Maragau, MRFU officials and PNGRFU President Paul Siwi and team for a successful tournament.
We will continue to support MRFU and sports development in Lae annually for our families both young and old to come together and socialise.
Congratulations to everyone and we look forward for more greater things for our city.</t>
  </si>
  <si>
    <t>2022 TRANS HIGHWAY RUGBY SEVENS TOURNAMENT - ROSSO CUP CHALLENGE
It's on this weekend, the 2022 Trans Highway Invitational Rugby Sevens tournament is set for the 26th &amp; 27th February at the Sir Ignatius Kilage stadium in Lae.
This tournament is proudly sponsored by the Member for Lae Hon. John Rosso and the Lae City Authority through the Morobe Rugby Football Union (MRFU).
Sixteen teams from Lae and other provinces are set to battle it out on who will lift the Rosso Cup and K20,000 cash prize of the 2022 Trans Highway Invitational Sevens.
Teams are as follows;
1. Lae Harlequins - Morobe 
2. PC Ravens - Morobe 
3. PC Jokers - Morobe
4. Lae Royals - Morobe
5. Dirty 8 - Morobe
6. 411 Bombers - Morobe
7. Aris - Morobe
8. Sagasek - Morobe
9. Huon Tech Connections - Morobe
10. Rabaul Stallions, East New Britain
11. Loyal Brothers, East New Britain
12. Kimbe Rebels, West New Britain
13. Tribesmen, Western Highlands
14. Brothers - Port Moresby
15. Thunderbolts - Port Moresby
16.  Barbarians - Port Moresby
Welcome to all the visiting teams and best wishes to everyone. May the best team win.
ASA SUMBA
*COVID 19 Protocols and Niupla Pasin measures will be strictly enforced*</t>
  </si>
  <si>
    <t>LANDOWNERS SHOULD NOT BE SELLING THEIR LAND
Lae MP and Minister for Lands, John Rosso, said instead, they should work in partnership with the Lands Ministry to convert vacant land into bankable land leases.
Source: TVWan News</t>
  </si>
  <si>
    <t>LAE FESTIVAL 2022 LAUNCHED
Restoring Lae back to it’s glory days is a dream much talked about by Lae MP John Rosso.
One of the ways the Lae City Authority is aiming to do this, is through hosting family oriented events.
In 2020, the first Rosso Cup Mountain Bike Challenge was hosted – and it received a big turnout.
Last night, Mr Rosso officially announced this year’s event – which will be the Lae Festival.
It will be hosted from the 21st to the 23rd of May.
Source: EMTV Online</t>
  </si>
  <si>
    <t>LAE FESTIVAL 2022 - ROSSO CUP MOUNTAIN BIKE CHALLENGE LAUNCHED
The Lae Festival 2022 which will coincide with the annual Rosso Cup Mountain Bike Challenge is set for May 21st to 23rd 2022.
The Lae Chamber of Commerce and Industry in partnership with the Lae Tourism Bureau are organising this year's event which is set to be the biggest family event in Lae apart from the annual Morobe Show.
Lae Festival will have arts &amp; crafts and business exhibitions at the Forest Research Institute (FRI) and Lae showgrounds, boat racing at Voco Point and bicycle racing at the Lae Botanical Gardens and Raunwara.
LCCI President John Byrne says the event is aimed at bringing together the business community and the people of Lae and promote peace, unity and good citizenship in Lae.
"This event will complement the developments taking place in Lae under the leadership of Hon. John Rosso in the last four years," says Byrne.
Member for Lae John Rosso says the success of the last Rosso Cup Mountain Bike challenge and the  recent Rosso Cup sports tournaments around Lae gives hope to bring Lae back to its glory days.
"Seeing the smiles, joy and laughter on the faces of children and every citizen is priceless. I want to make Lae become the city that many of us grew up in during our time," says Rosso.
This year's event has attracted massive support from the business community in Lae and LCA is looking forward for a bigger and better event in May.</t>
  </si>
  <si>
    <t>MRFU GETS K50,000 BOOST 
The Morobe Rugby Football Union (MRFU) received a K50,000 funding support from the Lae City Authority towards their season 2022.
Lae MP and Chairman of LCA Hon. John Rosso presented K30,000 to President Lionel Kamiak and Patron Jacob Maragau as MRFU looks forward to host the 2022 Trans Highway Invitational Sevens tournament later this month. Another K20,000 will be given to support the MRFU competition.
The Trans Highway Invitational Sevens will be playing for the Rosso Cup with K20,000 first prize attracting teams from across PNG including local Lae teams.
Mr Rosso commended MRFU for promoting peace and unity through the code and involving young men and women from all communities in and around Lae City.
The sponsorship support to MRFU is part of Mr Rosso and LCA's ongoing support towards promoting sports and good citizenship in Lae and surrounding communities.</t>
  </si>
  <si>
    <t>LCA BACKS LAE CITY DWELLERS FC
Lae City Dwellers FC received K50,000 sponsorship support from the Lae City Authority towards their 2022 National Soccer League season campaign.
Member for Lae John Rosso made the presentation to LCD FC Coach Peter Gunemba and Captain Raymond Gunemba at Papuan Compound on Sunday.
This is part of LCA's continuous support to sporting competitions and teams that represent Lae both locally and nationally.
Other sporting teams that received support from LCA include Lae SNAX Tigers, Lae City FC, PC Ravens, Lae Harlequins, Unitech Spartans, East Taraka Spiders, Lae Schools Rugby League competition, Morobe Rugby Football Union among other major sporting associations in Lae.</t>
  </si>
  <si>
    <t>THE CHANGING FACE OF EAST TARAKA
East Taraka is one of Lae's oldest suburbs where alot of our senior citizens have resided in and built our beloved city of Lae.
Forty years ago, East Taraka had sealed roads, street lights, permanent homes, movie cinema and was a peaceful and safe community.
Women and girls walk freely at night without being harassed or threatened, taxi services and businesses operate freely without being robbed and the streets were clean and beautiful.
In the last twenty years saw a decline in service delivery to the community. It's roads were riddled with potholes, street lights not working, rubbish weren't picked up by the council etc. and continuous neglect from the government has forced the once peaceful suburb to become a safe haven for criminals.
Numerous pleas to the government to fix the East Taraka roads have been unsuccessful.
Since being elected into office, Member for Lae John Rosso decided to shift the common paradigm by focusing on fixing services that are lacking in communities in Lae. Five years won't be enough time to fix issues which have escalated for many decades, but Rosso was optimistic in restoring pride in his hometown.
It was challenging working against a system which was hellbent on misusing and siphoning public funds and neglecting the very people that pay tax for services.
In 2020, the Lae City Authority signed a Memorandum of Agreement (MoA) with the Morobe   Provincial Government and Internal Revenue Commission to have 20% of the total GST returns to Morobe be given to Lae City.
From that 20% GST returns, LCA committed this funding towards upgrading and sealing suburban roads in Lae City. In just twelve months notable maintainance, upgrade and sealing were carried out at Bumbu road, East Taraka, Papuan Compound, Kapiak street, Karoka street and now Eriku and two mile to three mile area getting the same attention drainage and sealing.
The East Taraka road upgrade is being constructed in two phase. Phase one is the construction of proper drainage, upgrade and sealing of the main street roads and phase two will see all smaller streets at East Taraka.
Prior to that was the upgrade and sealing of the UNITECH to Tent City road funded by the Marape-Basil government. This is a testament of Rosso's key involvement and participation as a senior cabinet minister in the PANGU-led government.
This comes as a relief for many road users who had waited forty years for this important road to be fixed. 
Vital government institutions including schools, Igam Army Barracks, police barracks, PMV owners, small business owners and the general taxpayers were relieved by the road upgrade.
For East Taraka, it wasn't just the road upgrade. A new market facility will now be built to support the economic sector in the suburb.
SME and youth empowerment programs were also rolled out with men and women being trained under LCA's SME training program and given start up capitals to operate their small businesses.
East Taraka youths have been presented with a brand new dump truck that will enable them to go into SME by looking after the new market and assisting LCA in garbage collection within their community.
Religious groups in the community are now getting recognition from the LCA under its church partnership program.
Sporting activities in the community were also supported with the recent completion of the annual Rosso Cup Sports challenge and support towards their local sporting competition.
The community also had their playing field placed under trust of the LCA. This now protects businesses and individuals from stealing their recreational field. 
Several longtime residents who applied for their land titles and waited for decades were also given their land titles through a program initiated by the Ministry of Lands under Lands Minister John Rosso in partnership with the LCA.
With the new Igam township containing 1300 houses to be constructed by this year, brand new hospitals at Tent City and West Taraka, East Taraka is poised to be brought back to its glory days in the next five years.
Taraka in the Kotec language in Morobe means 'end' or 'pinis and arere' in tok pisin. Soon there will be an end to lawlessness, lacking basic services and end to an era of misfortune and neglect.
Taxpayers at East Taraka and elsewhere in Lae city deserve better services for the taxes they pay. Rosso is fixing one suburb at a time and catching up on forty years of neglect by successive governments and local authorities.
With good prudent management of limited funding from the government, putting in place strong governance systems and fostering good strong partnerships with all stakeholders, Lae is becoming a conducive and safer economic hub in Papua New Guinea.</t>
  </si>
  <si>
    <t>LAE PORT TO UNDERGO REFURBISHMENT AND UPGRADE - LAE'S ECONOMIC GROWTH AND DEVELOPMENT IN FIVE YEARS
The Lae Port (Lae Tidal Basin) will undergo major refurbishment and upgrade following the signing of a Memorandum of Understanding between the governments of Papua New Guinea and Australia.
The AD120million upgrade of Lae Port is one of seven ports across the country which will benefit from the AD580million funding from the Australian Government.
The massive funding, to be executed through PNG Ports Corporation, is the biggest single investment by Australia in any sector and project in the history of the Australia Infrastructure Financing Facility for the Pacific (AIFFP), Australia’s assistance programme for the region.
Thank you to Prime Minister Scott Morrison and the Australian Government for your continuous support to Papua New Guinea not just in the maritime infrastructure sector – but in nearly all sectors including education, health, telecommunications, aviation, electrification and road development.
Thank you to the Marape PANGU-led government for allocating funding for road infrastructure developments in Lae including the Unitech to Tent City road, Malahang to Chinatown road and the Kamkumung road upgrade.
Apart from major arterial roads in the city getting upgraded, the Lae City Authority is also improving and upgrading street and suburban roads in the city.
The East Taraka suburban road which has deteriorated over the past decades has been upgraded and sealed, Eriku street roads, Bumbu Road stretch, Citos street and the 2mile to 3mile street roads are being worked on to be upgraded and sealed.
Thank you to Morobe Governor Ginson Saonu, IRC Commissioner General Sam Koim and Prime Minister James Marape for the 20 percent GST revenue returns which is now being put to good use since the agreement was signed.
In twelve months, LCA is prudently managing the funds to implement major neglected infrastructures concentrating on roads in Lae City.
Lae City has lit up after decades of darkness with the installation of brand new and improved LED street lights at all major roads like the Milfordhaven Road, Bumbu Road, Huon Road and Cassowary Road among many other city streets.
With the construction of the new K692 million Nadzab International Airport, Nadzab township development, Yalu Bridge to Nadzab four lane road K380 million, the recently launched K105million fisheries hub and major infrastructural and business investment developments, Lae will grow as the economic hub of PNG.
A brand new suburb at Igam will have 1300 houses built by Toea Homes through Comrade Trustees Services Limited for our servicemen and is also open to working class people who would like to own a home and land package in a gated community.
The ANGAU Hospital Redevelopment funded by the Australia and Papua New Guinea Governments is delivering a world class health facility for the people of Lae and Morobe province. 
The PNG Health Department with funding from AusAID and ADB are also building brand new hospitals at Tent City and West Taraka. These facilities include emergency, dental, several delivery rooms, birthing suite areas, outpatient care and accomodation for a resident medical doctor.
The West Taraka facility is built at a cost of almost K7.7million and K3million for medical equipment while Tent City is over K10million including K3million for medical equipment.
The Lae City Authority is also funding the construction of the K8million Milfordhaven Level 3 health facility which will include dental, birthing suites and outpatient care. ADB will be funding the hospital equipment to a tune of K3million.
With all these development infrastructures and an improved law and order and good governance under the leadership of Lae MP John Rosso, investment confidence has been boosted in Lae from both the business community, government and donor agencies.
These major projects will ensure the face of Lae and Morobe will transform dramatically. It will also create jobs and spin off activities.</t>
  </si>
  <si>
    <t>VOCO POINT COASTAL FISHERIES HUB DEVELOPMENT PROJECT LAUNCHING
It gives me great pleasure to deliver the keynote statement of behalf of our Prime Minister James Marape on the occasion of the launching of the Voco Point Coastal Fisheries Hub in Lae Morobe Province.
Thank you to the National Fisheries Authority (NFA), under the dynamic and thoughtful leadership of Hon. Dr. Lino Tom, Member for Wabag and Minister for Fisheries and Marine Resources. 
Thank you NFA Managing Director John Kasu and the board.
NFA is one of few state entities who had remained focused and delivered on the National Government's policy directives, by crystallising the TAKE BACK PAPUA NEW GUINEA AND LEAVE NO CHILD BEHIND over all policy agenda.
The K105 million Voco Point Coastal Fisheries Hub will facilitate an efficient and effective fish landing, storage, processing, marketing and distribution of fisheries products as a one-stop-shop fisheries hub to service the requirements of the entire region from the coastal to the Highlands.
That will also include an office complex of the NFA which will be located across the new facility.
This multi million kina facility and project will create more employment, empower SME and put money directly into the pockets of ordinary people in Morobe and neighbouring coastal provinces.
I am very grateful to the Marape PANGU-led government for investing in infrastructure developments in Lae over the last four years.
We have bought eighteen police vehicles and built three brand new police stations in partnerships over the last four years and that has effected an 80% decline in major crimes in the city.
We are concentrating on upgrading our major road networks, improve health facilities, schools and social sectors that enables business confidence by government and private sector on investing in Lae.
I urge all our people in Morobe to grasp this opportunity with both hands and venture into agriculture, fisheries and other sustainable resource sectors and improve their livelihood.
We must not be spectators on our land and support each other to grow and be successful with the opportunities presented to us by the government and investors.
Thank you also to the Morobe Provincial Government under the leadership of Governor Ginson Saonu, Minister Dr Lino Tom, Morobe Provincial Administration and PEC, our international partners and most importantly our people for your continuous support.
Thank you Private investors in Morobe for continuous support. Continue to welcome investors and work hand in hand in hand for a better Lae.</t>
  </si>
  <si>
    <t>K10,000 FOR ELCPNG SYNOD
The 33rd Evangelical Lutheran Church of Papua New Guinea SYNOD which will be convened in Port Moresby in the coming week received a K10,000 support from the taxpayers of Lae through the Lae City Authority.
Member for Lae and Chairman of the Lae City Authority John Rosso made the presentation to ELCPNG Assistant Bishop Right Reverend Lucas Kedabing in Lae this week.
The SYNOD brings together and discusses major issues of the ELCPNG in their mission to serve the greater majority of our people in Lae, Morobe and across the country.
This support is part of the ongoing church partnership program which more than twenty churches and church groups in the city have benefited from in the last four years.</t>
  </si>
  <si>
    <t>YOUR CHOICES DETERMINE YOUR FUTURE, DONT BLAME OTHER FOR YOUR FAILURES
By Martyn Namorong
I sold betel nut for three years (2010-2012) after dropping out of school. Everything I’ve learnt was at the buai market. As a buai seller one has time to contemplate life. One also has money to buy phone credit and learn stuff on the internet.
I don’t have a diploma or degree but that hasn’t stopped me from travelling to Asia, South America, Africa and the Pacific islands.
I’ve never blamed society or the government for my predicament. I knew I was a victim of the modern capitalist economy but I chose not to continue to be a victim by not blaming others and working towards improving my lot in life.
One of the most negative mindsets our young people have is that they blame the government or their parents or their lack of education for being in the hole.
They may be right, but how does blaming others pull you out of the hole you are in?
One thing I’ve learnt from life experience is that people are attracted to those who contribute to society. For me it was the blogs that I wrote while selling betel nut.
I remember the UN Resident Coordinator meeting me at the reception for former Australian Greens Senator Bob Brown at his residence. He asked me who I was and I told him I was a buai seller from Pipigari Street, Korobosea. He looked shocked. I showed him my invitation from UNDP and told him I had been invited because I’ve written about the plight of the Basamuk people whom Senator Brown had come to visit.
I’m a glass half full kind of guy! I also prefer to be in control of my own life.
My view is that society doesn’t owe anyone anything but we owe it to ourselves to solve our own issues. After all, everyone else around us has their own issues to deal with.
Shared with permission from the author Martyn Namorong</t>
  </si>
  <si>
    <t>LAE PEDDLE POWER BIKERS GET SUPPORT
The Lae Peddle Power Bicycle Club received a K10,000 boost from Lae MP John Rosso to support their trip to Port Moresby this weekend.
The bicycle club comprising youths from all over Lae city will be biking from Lae to Wau then into Gulf and Central province to attend the 33rd ELCPNG SYNOD in Port Moresby.
The Lae Peddle Power Bicycle club also participates in the annual Rosso Cup Mountain Bike Challenge.
The Lae Peddle Power bikers promote various entities including local tourism and have peddled throughout Papua New Guinea.
The bikers thanked Mr Rosso for the support and wowed to promote a better Lae in their trip to Port Moresby.</t>
  </si>
  <si>
    <t>1 Political</t>
  </si>
  <si>
    <t>22 Local</t>
  </si>
  <si>
    <t>13 Infrastructure</t>
  </si>
  <si>
    <t>5 National</t>
  </si>
  <si>
    <t>1 Legal</t>
  </si>
  <si>
    <t>2 Other</t>
  </si>
  <si>
    <t>5 Sports</t>
  </si>
  <si>
    <t>2 Cultural</t>
  </si>
  <si>
    <t>1 Health</t>
  </si>
  <si>
    <t>Page 1: https://www.facebook.com/people/Hon-Ginson-G-SAONU-Morobe-Governor/100063523158331/</t>
  </si>
  <si>
    <t>Page 2: https://www.facebook.com/people/Office-of-the-Governor-for-Morobe-Province-Hon-Ginson-Saonu-MP/100069360932901/</t>
  </si>
  <si>
    <t>medium</t>
  </si>
  <si>
    <t>Comments</t>
  </si>
  <si>
    <t>Shares</t>
  </si>
  <si>
    <t>A women's leader of Situm appreciates governor's intervention program, "The Healthy Village and Good Governance".</t>
  </si>
  <si>
    <t>Morobe Province to have Public Institute of Leadership &amp; Governance ( PILAG) Branch in Lae.
Memorandum of Agreement signed on Friday. 
Another quality initiative of Morobe Governor Hon Ginson Goheyuc Saonu.
More to come.</t>
  </si>
  <si>
    <t>“Erap Villages empowered with funding support for Healthy Village &amp; Good Governance 
Program.”
A total of Forty-Two Villages in the Erap area of Nawaeb District received funding support 
through the Healthy Village &amp; Good Governance Program.
The funding support of K42,000 (K1000 each) were presented by Morobe Governor Hon 
Ginson Goheyuc Saonu, to enable the respective village committees of the program to 
begin work.
The villagers had initially undergone a two-week comprehensive program coordinated by 
Healthy Village &amp; Good Governance Coordinators Mr Justin Ruameng &amp; Grace Ruameng.
The program is being funded by the Morobe Provincial Government as an Intervention
Program under the leadership of Governor Saonu.
The funding support was presented at Torowa Village in the Ward 6 council area of 
Wain/Erap Local Level Government in the presence of Wain /Erap President Hon Kunump 
Ameke and Provincial Executives.
Governor Saonu said through the program, funds are being put directly to the people to 
enhance their respective villages in terms of water projects, beautification, good hygiene 
practices, sanitation and good governance systems.
“The program sets a new benchmark for the village to kept neat, healthy and systematic
that paves the way to attract greater development practices to come to the villages.”
“Erap area although is one of the least developed areas of Morobe Province in terms of 
road infrastructure, has set the pace for a large number of training participants, reflecting
the humbleness of the people to yearn for development to take place,” said Governor 
Saonu.</t>
  </si>
  <si>
    <t>" First Dividend paid by Morobe Alluvial Mining Limited (MAML) to local Leaseholder of Sandy Creek, Wau."
-Morobe Provincial Government gains first Revenue from its Alluvial Mining Operations.-
Today marked a Historical Occasion for Morobe Alluvial Mining Limited ( Morobe Mineral Holdings) , when the first ever Dividend of K29,000 was paid to ML 283 Leaseholder of Sandy Creek, Mr Tani Sifuro.
Morobe Governor Hon Ginson Goheyuc Saonu presented the Cheque Payment today in Lae to Mr Sifuro and his family in the Presence of Morobe Provincial Administrator Mr Bart Ipambonj and Group CEO of MMHL, Ms Brigitta Pondros. 
The payment is from launch of Production Phase Operations for MAML in Sandy Creek, Wau in February 2022.
The payment is 30% proceeds from the signed 30%-70% with Morobe Provincial Government.
Governor Saonu said this is a clear indication of his Provincial Executive Council Members faith in approving the Operations and Funding for Mechanized Machinery for MAML this year.
This Governor Saonu said, MPGs Triple 1 policy is taking place with the greater aim for More Employment Opportunities and More Internal Revenue for Morobe Province.
Morobe Provincial Administrator Mr Bart Ipambonj said his Administration will continue to support MAML, to ensure local Morobean Alluvial Mining Leaseholders like Mr Sifuro are empowered financially from their own resources.
MMHL Group CEO Ms Brigitta Pondros said with the dedication and efforts of all MAML Staff, the proceeds have now paid off for Mr Sifuro and his family.
With the first payment being done now, Morobe Province is set to gain more revenue from MAML operations this year from the other existing partner Tenements.
Ms Pondros thanked Mr Sifuros family for their patience throughout the entire process and said more payments are expected to come from Mr Sifuros ML 283 Lease. 
Mr Tani Sifuro, is further a local councilor of Wau/Rural LLG and is the pioneer Leaseholder to partner with MAML. All his willing  family are employed by MAML to participate on their very own tenement.
#More to come.
#Your Tax at Work.
#Creating More Revenue &amp; Creating More Job Opportunities.</t>
  </si>
  <si>
    <t>PRESS RELEASE
Tuesday 8th March 2022
Governor Saonu mourns passing of Goilala MP Hon William Samb.
Acknowledges his efforts to revive Pangu Party in Papua New Guinea.
Morobe Governor Hon Ginson Goheyuc Saonu, MP today expressed his deepest condolences to the passing of the Late Commerce Minister, Goilala MP and Pangu Party strong man, The Late Hon William Samb, MP.
Governor Saonu described the Late Samb as a man of less talk and more action who brought the level of development in Goilala, a least developed area in Papua New Guinea, to another level that brought country attention.
“I wish to extend my sorrow to respect the Late William Samb’s efforts along with Morobe Pangu Party MPs in the 2017 National General Elections.”
“He was further instrumental in the formation of the Pangu Party led Government in 2019.”
As Deputy Party Leader of Pangu Party I wish to appreciate the commitment, dedication and efforts of the Late William Samb and his contribution to Goilala District and Papua New Guinea as a whole, said Governor Saonu.
The Late Hon William Samb, was a career public servant before entering politics and contributed immensely to the Road Infrastructure Sector of the country.
“The Late William Samb was a reformist, developer and motivator that young Papua New Guineans can look up to be a role model in Public Service and Political Leadership.”
On behalf of my family, my wife Marilyn Saonu, the 33 Local Level Governments of Morobe Province and the people of Morobe Province we salute the Late Hon William Samb.
Colossians 3:23-24- “Whatever you do, work heartily, as for the Lord and not for men, knowing that from for the Lord you will receive the inheritance as your reward. You are serving the Lord Christ.”
APPROVED FOR RELEASE
HON. GINSON.GOHEYUC. SAONU, MP
MOROBE GOVERNOR &amp; DEPUTY PANGU PATI LEADER</t>
  </si>
  <si>
    <t xml:space="preserve">"New Classrooms and Water Project launch at Nawaeb Lutheran High School on Saturday 5th March 2022."
The infrastructure was opened by Morobe Governor Hon Ginson Goheyuc Saonu and Nawaeb MP Hon Kennedy Wenge.
The projects were funded from Morobe Provincial Government Education Infrastructure Support Grants presented in 2021 under Leadership of Governor Saonu and supported by Nawaeb DDA.
</t>
  </si>
  <si>
    <t>"Suspension of EMTV Staff is an Injustice." - Morobe Governor Hon Ginson Goheyuc Saonu, MP
The recent sideline and imminent termination of EMTV Journalists, Cameraman &amp; Editors is an Injustice and the matter must be solved immediately by those Authorities concerned.
This is the call of Morobe Governor &amp; Deputy Pangu Pati Leader Hon Ginson Goheyuc Saonu who was today briefed of the situation.
Governor Saonu said the Media Industry is a very Vital &amp; Important sector that strengthens Development of Country through the relaying of Information and the very people of this Industry must be treated accordingly.
Pictured here is Morobe Governor Hon Ginson Goheyuc Saonu being Interviewed by NBC Morobe JIC Rachel Sishei, PNGFM Fredrick Jejeri and Post Courier Joan Bailey.
More to come.</t>
  </si>
  <si>
    <t>Our trip to Markham District yesterday with the Morobe Provincial Executive Council and the Morobe Provincial Administration.</t>
  </si>
  <si>
    <t>- Nadzab International Airport Landowners to benefit full. Wampar &amp; Wain/Erap LLG, Morobe Provincial Government &amp; Huon/Nawaeb Districts with National Government to participate together."
Morobe Governor Hon Ginson Goheyuc Saonu today emphasized that all people affected by the redevelopment project of Nadzab International Airport must participate fully.
Governor Saonu made these remarks at Songkec Village outside Nadzab and stressed his Policy of OPPI ( Ownership, Partnership, Participation &amp; Investment ) is there to capture all to be part of the Project.
He compared Nadzab International Airport to Lae Main Wharf where only the National Government benefits and not Morobe Province or the people.
" Under my Leadership, I want to see my people benefit from the National Highway, Main Wharf and Nadzab International Airport. These are the major Economic Platforms that Morobe Province is custodian and must be compensated accordingly."
Governor Saonu urged Landowner's to come forward and work closely with Morobe Provincial Government to realise the full potential of benefits for the people 
More to come</t>
  </si>
  <si>
    <t>Another achievement for our people of Lower Nabak.
Apart from bridge at Bambok, Wain-Erap Road upgrade, Nawae High School infrastructure funding, Primary School Supports and other developments by Provincial Government at Nawae District since 2017, here, we ground-break the Lower Nabak Village Court Center in Mesen.
As part of the "For the Next Generation, and not next Election" slogan and under KUNDU VISION 2048, initiated under our provincial government in our leadership, we aim to reduce law and order problems in our province in the next 30 years. Note that one major input to reduce law and order problems in our province is the Gusap Police Reservist Training Centre.
Stand with me and let us achieve our KUNDU VISION.</t>
  </si>
  <si>
    <t>"Nabak &amp; Labuta LLG to get Law &amp; Order/Village Court Building."
- Mesem to be separate LLG by 2022."
Law &amp; Order Issues in Nawaeb to be taken seriously.
Today witnessed a significant milestone with the launch of the Nabak &amp; Labuta LLG of Nawaeb District Village Court/ Law &amp; Order Rehabilitation Project.
The occasion was embraced with the presence of Morobe Governor Hon Ginson Goheyuc Saonu along with respective Ward Members of Nabak &amp; Labuta LLG with Rural Command Police Personnel and Police Reservists of Morobe Provincial Government Training Program.
Governor Saonu reinforced that Law &amp; Order issues under his Leadership now will be addressed head on from Village level up with the ongoing Morobe Province Police Reserve Training Program and this will encourage sound economic activities to flourish in all Nine Districts of Morobe Province.
Present as part of Occasion was Constable Dianne Aiam ( Community Policing Coordinator) Rural Police Command with Police Personnel, Village Court Officials, Ward Members of Nabak &amp; Labuta.
The new project building is expected to be completed soon and will be a Police Base to Monitor the area and Fisika Highway.
Governor Saonu said the area will soon play pathway to Fisika Highway, Oil &amp; Gas Prospects, Home of Coffee &amp; Cocoa amongst other thriving activities hence the project launch is very timely.
The project is a Partnership of Morobe Provincial Government through the Leadership of Governor Hon Ginson Goheyuc Saonu and Nawaeb DDA through Leadership of Hon Kennedy Wenge in the Current Pangu Pati Government.</t>
  </si>
  <si>
    <t>" New Gravel Mining (Quarry) for Yanga Village in forecast."
Today marked a significant milestone with the first of discussions for New Gravel Mining project that will cover Villages of Yanga &amp; Sipaia if they are willing to Partner with Morobe Provincial Government through Morobe Mineral Holdings.
The concept if follow through will allow Morobe Mineral Holdings to venture into extracting gravel that will be utilized for various development concepts in Morobe Province such as road construction, river &amp; sea walls, bridges, housing construction amongst other notable by products.
Morobe Governor Hon Ginson Goheyu Saonu who embraced the occasion urged the people to settle all outstanding issues themselves before coming to partner with Morobe Provincial Government.
He said this Project will create more employment, create more revenue and create more development projects for Morobe Province never seen like before.
Governor Saonu said his Triple 1 Policy ( 1 Kina, 1 Person, 1 Day) and OPPI ( Ownership, Partnership, Participation &amp; Investment is a simple Economic Policy for Morobe Province now will be realized through the project for the next generation of Morobe Province.
Morobe Minerals Holdings CEO Ms Brigitta Indrolou Pondros explained the partnership will be 50-50 and direct revenue to all landowners and thier families. She said swift discussion and partnership arrangements will be done before setting towards MRA for Mining Lease later on.
This occasion transpired from the Invitation of the Kamkipuc Clan of Yanga Village of Ahi LLG and is open to all other clans of Ahi as well who wish to venture into the project as well.
The Project portrays the Leadership of Morobe Governor Hon Ginson Goheyuc Saonu who is focused to utilize Morobes own Natural Resources and translate into More Employment, More Revenue &amp; More Development in the long run.
More to come</t>
  </si>
  <si>
    <t xml:space="preserve">" Simple Morobean Fishermen ready to gain more Revenue."
The launch of K105 Million Voco Point Coastal Fisheries Hub with Fish Landing &amp; Processing Facility to be developed by National Fisheries Authority.
This partnership came into fruition from MOA  signed  in 2021 with Fisheries Minister Hon Dr Lino Tom and Morobe Governor Hon Ginson Goheyu Saonu.
Governor Saonu emphasized Ownership, Partnership, Participation and Investment by the simple people with Morobe Provincial Government &amp; Developer (State).
Lae MP Hon John Rosso signified the project is a strong Government that is linked to empower the simple people. 
"Opportunity to work together with both Inland &amp; Coastal Fisheries with the people."
Fisheries Minister Hon Dr Lino Tom praised the current Pangu Government and said this project is for the simple and is in line with the National Fisheries Strategic Plan.
The project will cover people from Morobe Patrol Post (Morobe/Oro) to Taimi Island, Siassi and Ronji ( Border of Morobe/Madang) and all Inland Fisheries Projects.
Your Tax &amp; Government at work.
More to come.
</t>
  </si>
  <si>
    <t>Politicians talk about next election. Leaders talk about next generation.</t>
  </si>
  <si>
    <t>" Local Gold ready to be produced"
Morobe Alluvial Mining Limited enters Production Phase.
Bulolo Town yesterday was filled with excitement with the Launch of Production for Morobe Alluvial Mining Limited.
Morobe Governor Hon Ginson Goheyu Saonu along with Provincial Administrator Mr Bart Ipambonj, Deputy Provincial Administrator Mr Miring Sigoling, Provincial Mining Executives, Mineral Resource Authority Executive's and general populace of Wau &amp; Bulolo were present to witness the occasion.
The Production Phase was set at Sandy Creek ML 238 with First Lease Holder Mr Tani Sifuro took place, then to other significant Leaseholders Holders including Mr Edward Homba.
MAML has so far 5 active leases to begin work with more interested local lease Holders ready to Partner.
More internal revenue for Morobe Province and more creation of employment for Morobe Province.
More details to come.
Another timely initiative of Morobe Governor Hon Ginson Saonu.
Your Tax at Work.</t>
  </si>
  <si>
    <t>13 Local</t>
  </si>
  <si>
    <t>8 Infrastructure</t>
  </si>
  <si>
    <t>2 National</t>
  </si>
  <si>
    <t>1 Other</t>
  </si>
  <si>
    <t>1 Cultural</t>
  </si>
  <si>
    <t>Papua Niugini Union Pati (PANGU)</t>
  </si>
  <si>
    <t>Title (hyperlinked)</t>
  </si>
  <si>
    <t>Candidate claiming to represent</t>
  </si>
  <si>
    <t>Date reported</t>
  </si>
  <si>
    <t>Report Type</t>
  </si>
  <si>
    <t>Report outcome</t>
  </si>
  <si>
    <t>Number of friends/followers</t>
  </si>
  <si>
    <t>Engaged with?</t>
  </si>
  <si>
    <t>Message</t>
  </si>
  <si>
    <t>Category</t>
  </si>
  <si>
    <t>Powes Parkop -The City Transformer</t>
  </si>
  <si>
    <t>PARKOP</t>
  </si>
  <si>
    <t>Not taken down 13/4</t>
  </si>
  <si>
    <t>Y</t>
  </si>
  <si>
    <t>Hello - you are the admin for the group 'Powes Parkop -The City Transformer' at this link [https://www.facebook.com/groups/133106653524069/about]. 
Is this group associated with Governor Parkop or endorsed by his campaign?</t>
  </si>
  <si>
    <t xml:space="preserve">Name change recent (8 Jan) -previously a political discussion group without purported candidate endorsement. History of name changes suggests intent to align at key times to different issues. </t>
  </si>
  <si>
    <t>Political misinformation</t>
  </si>
  <si>
    <t>James Marape</t>
  </si>
  <si>
    <t>MARAPE</t>
  </si>
  <si>
    <t>Fake account</t>
  </si>
  <si>
    <t>Friend requested</t>
  </si>
  <si>
    <t>Appears to have been created as part of a scam network - comments for miracle weightloss solution</t>
  </si>
  <si>
    <t>Financial Scam</t>
  </si>
  <si>
    <t>https://www.facebook.com/belden.namah.1</t>
  </si>
  <si>
    <t>NAMAH</t>
  </si>
  <si>
    <t>Belden Namah</t>
  </si>
  <si>
    <t>Not a real public figure</t>
  </si>
  <si>
    <t>N</t>
  </si>
  <si>
    <t>No activity - possibly set up in error</t>
  </si>
  <si>
    <t>Belden Namah Norman</t>
  </si>
  <si>
    <t>https://www.facebook.com/honbelden.namah</t>
  </si>
  <si>
    <t>Peter Oneil</t>
  </si>
  <si>
    <t>O'NEILL</t>
  </si>
  <si>
    <t>No taken down - technology reviewed your report against our Community Standards.</t>
  </si>
  <si>
    <t>low risk activity - however note slight misspelling as suspicious</t>
  </si>
  <si>
    <t>Pawes Parkop</t>
  </si>
  <si>
    <t>Note slight misspelling as a classic phishing tactic. Advertises "sign up bonuses" of K500-1000 for opening bank accounts with specific bank. Other suspicioous activity like "Inbox Me Your Numbers For Free K5 Credits Each Today Only."</t>
  </si>
  <si>
    <t>Peter O'Neill</t>
  </si>
  <si>
    <t>Appears to be an old account with lost access, but possibly hacked</t>
  </si>
  <si>
    <t>Powes Parkop</t>
  </si>
  <si>
    <t>Powes parkop &amp; Sons</t>
  </si>
  <si>
    <t xml:space="preserve">Claims to offer "financial services". Offers whatsapp messaging with a french country code. </t>
  </si>
  <si>
    <t>not reported</t>
  </si>
  <si>
    <t>No Photo - not a clear attempt to represent the PM. Account lists West Papuan location</t>
  </si>
  <si>
    <t>pretending to be a friend - leveraged another fake account</t>
  </si>
  <si>
    <t>Not taken down 5/5</t>
  </si>
  <si>
    <t>Pretending to be a friend - leveraged another fake account</t>
  </si>
  <si>
    <t>Taken down 5/5</t>
  </si>
  <si>
    <t>Is this the official page for Governor Parkop?</t>
  </si>
  <si>
    <t>Friend request accepted; 42 friends at 7/4; 83 friends at 13/4; 96 at 5/5</t>
  </si>
  <si>
    <t>Something else</t>
  </si>
  <si>
    <t>Not taken down as of 4 May</t>
  </si>
  <si>
    <t>Is this the official account for Prime Minister Marape?</t>
  </si>
  <si>
    <t>not active since 11 april</t>
  </si>
  <si>
    <t>Fake name</t>
  </si>
  <si>
    <t>Friend request accepted - Message sent "Is this the official account for Prime Minister Marape?"</t>
  </si>
  <si>
    <t>Appears to be part of a network of fake accounts promoting "Who wants to be my next millionaire ♥️💯
WhatsApp +639510562306" - Philippines country code</t>
  </si>
  <si>
    <t>Taken down, deleted or hidden13/4</t>
  </si>
  <si>
    <t>Profile picture features Marape with Julie Bishop</t>
  </si>
  <si>
    <t>Taken down, deleted or hidden 5/5</t>
  </si>
  <si>
    <t>Connected to francophone suspicious account https://www.facebook.com/Bienvenutohouede41</t>
  </si>
  <si>
    <t>One of the stronger efforts at account set-up. Seems to have actively pursued PNG nationals as connections.</t>
  </si>
  <si>
    <t xml:space="preserve">Originally set up under the name and likeness of the PM of Kuwait - changed to Marape on date shown in created. </t>
  </si>
  <si>
    <t>Hacked</t>
  </si>
  <si>
    <t>Taken down, deleted or hidden 13/4</t>
  </si>
  <si>
    <t>Profile orignally under the name Merveille Kedote - hacked and changed to James Marape including pictures of the PM on 12/4</t>
  </si>
  <si>
    <t>Unclear</t>
  </si>
  <si>
    <t>Friend request accepted - Message sent "Is this the official account for Governor Parkop?"</t>
  </si>
  <si>
    <t>No profile image - profile image added 10/4 - 75 friends at 13/4 - 107 friends at 5/5 - claimed to be genuine account</t>
  </si>
  <si>
    <t>No response, not active</t>
  </si>
  <si>
    <t>pre-systematic - not recorded</t>
  </si>
  <si>
    <t>Only post is a french language post with suspicious link to "get a grant". Can also be translated as scholarship.</t>
  </si>
  <si>
    <t>disappeared before report</t>
  </si>
  <si>
    <t>blank accounts</t>
  </si>
  <si>
    <t>marape</t>
  </si>
  <si>
    <t>7 of these newly created but no content yet</t>
  </si>
  <si>
    <t>We don't know how long an account shows this 'new account" warning label -suggestions 24 hours</t>
  </si>
  <si>
    <t>Men</t>
  </si>
  <si>
    <t>Women</t>
  </si>
  <si>
    <t>Total</t>
  </si>
  <si>
    <t>% women</t>
  </si>
  <si>
    <t>Seats (inc. new seats)</t>
  </si>
  <si>
    <t>Seat share</t>
  </si>
  <si>
    <t>New Seats 2022</t>
  </si>
  <si>
    <t>Bougainville</t>
  </si>
  <si>
    <t>Central</t>
  </si>
  <si>
    <t>Chimbu</t>
  </si>
  <si>
    <t>East New Britain</t>
  </si>
  <si>
    <t>East Sepik</t>
  </si>
  <si>
    <t>Eastern Highlands</t>
  </si>
  <si>
    <t>Enga</t>
  </si>
  <si>
    <t>Gulf</t>
  </si>
  <si>
    <t>Jiwaka</t>
  </si>
  <si>
    <t>Manus</t>
  </si>
  <si>
    <t>Milne Bay</t>
  </si>
  <si>
    <t>NCD</t>
  </si>
  <si>
    <t>New Ireland</t>
  </si>
  <si>
    <t>Northern</t>
  </si>
  <si>
    <t>Southern Highlands</t>
  </si>
  <si>
    <t>West Sepik</t>
  </si>
  <si>
    <t>Western</t>
  </si>
  <si>
    <t>Western Highlands</t>
  </si>
  <si>
    <t>Overall</t>
  </si>
  <si>
    <t>Highlands Region</t>
  </si>
  <si>
    <t>Islands Region</t>
  </si>
  <si>
    <t>Momase Region</t>
  </si>
  <si>
    <t>Southern Region</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</si>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</sst>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u/>
      <sz val="11"/>
      <color theme="10"/>
      <name val="Calibri"/>
      <family val="2"/>
      <scheme val="minor"/>
    </font>
    <font>
      <b/>
      <sz val="11"/>
      <color theme="1"/>
      <name val="Calibri"/>
      <family val="2"/>
      <scheme val="minor"/>
    </font>
    <font>
      <b/>
      <sz val="11"/>
      <color theme="1"/>
      <name val="Calibri"/>
      <family val="2"/>
      <charset val="1"/>
    </font>
    <font>
      <sz val="11"/>
      <color rgb="FF006100"/>
      <name val="Calibri"/>
      <family val="2"/>
      <scheme val="minor"/>
    </font>
    <font>
      <b/>
      <sz val="11"/>
      <color theme="0"/>
      <name val="Calibri"/>
      <family val="2"/>
      <scheme val="minor"/>
    </font>
    <font>
      <b/>
      <u/>
      <sz val="11"/>
      <color theme="10"/>
      <name val="Calibri"/>
      <family val="2"/>
      <scheme val="minor"/>
    </font>
    <font>
      <sz val="11"/>
      <color theme="1"/>
      <name val="Calibri"/>
      <family val="2"/>
      <scheme val="minor"/>
    </font>
    <font>
      <b/>
      <sz val="15"/>
      <color theme="3"/>
      <name val="Calibri"/>
      <family val="2"/>
      <scheme val="minor"/>
    </font>
    <font>
      <sz val="11"/>
      <color rgb="FF9C0006"/>
      <name val="Calibri"/>
      <family val="2"/>
      <scheme val="minor"/>
    </font>
    <font>
      <sz val="11"/>
      <color rgb="FF9C5700"/>
      <name val="Calibri"/>
      <family val="2"/>
      <scheme val="minor"/>
    </font>
    <font>
      <sz val="11"/>
      <color rgb="FF050505"/>
      <name val="Segoe UI Historic"/>
      <family val="2"/>
    </font>
    <font>
      <i/>
      <sz val="11"/>
      <color theme="1"/>
      <name val="Calibri"/>
      <family val="2"/>
      <scheme val="minor"/>
    </font>
    <font>
      <sz val="11"/>
      <color rgb="FF050505"/>
      <name val="Inherit"/>
      <charset val="1"/>
    </font>
    <font>
      <sz val="12"/>
      <color rgb="FF000000"/>
      <name val="Calibri"/>
      <family val="2"/>
    </font>
    <font>
      <sz val="11"/>
      <color rgb="FF050505"/>
      <name val="System-Ui"/>
      <charset val="1"/>
    </font>
    <font>
      <sz val="8"/>
      <name val="Calibri"/>
      <family val="2"/>
      <scheme val="minor"/>
    </font>
  </fonts>
  <fills count="18">
    <fill>
      <patternFill patternType="none"/>
    </fill>
    <fill>
      <patternFill patternType="gray125"/>
    </fill>
    <fill>
      <patternFill patternType="solid">
        <fgColor rgb="FFC6EFCE"/>
      </patternFill>
    </fill>
    <fill>
      <patternFill patternType="solid">
        <fgColor rgb="FFFFEB9C"/>
      </patternFill>
    </fill>
    <fill>
      <patternFill patternType="solid">
        <fgColor rgb="FFA5A5A5"/>
      </patternFill>
    </fill>
    <fill>
      <patternFill patternType="solid">
        <fgColor theme="6" tint="0.79998168889431442"/>
        <bgColor indexed="64"/>
      </patternFill>
    </fill>
    <fill>
      <patternFill patternType="solid">
        <fgColor rgb="FFFFC7CE"/>
      </patternFill>
    </fill>
    <fill>
      <patternFill patternType="solid">
        <fgColor rgb="FFFFFFCC"/>
      </patternFill>
    </fill>
    <fill>
      <patternFill patternType="solid">
        <fgColor theme="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E2EFDA"/>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bgColor theme="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medium">
        <color theme="4" tint="-0.249977111117893"/>
      </top>
      <bottom/>
      <diagonal/>
    </border>
  </borders>
  <cellStyleXfs count="9">
    <xf numFmtId="0" fontId="0" fillId="0" borderId="0"/>
    <xf numFmtId="0" fontId="1" fillId="0" borderId="0" applyNumberFormat="0" applyFill="0" applyBorder="0" applyAlignment="0" applyProtection="0"/>
    <xf numFmtId="0" fontId="4" fillId="2" borderId="0" applyNumberFormat="0" applyBorder="0" applyAlignment="0" applyProtection="0"/>
    <xf numFmtId="0" fontId="5" fillId="4" borderId="2" applyNumberFormat="0" applyAlignment="0" applyProtection="0"/>
    <xf numFmtId="0" fontId="8" fillId="0" borderId="3" applyNumberFormat="0" applyFill="0" applyAlignment="0" applyProtection="0"/>
    <xf numFmtId="0" fontId="9" fillId="6" borderId="0" applyNumberFormat="0" applyBorder="0" applyAlignment="0" applyProtection="0"/>
    <xf numFmtId="0" fontId="10" fillId="3" borderId="0" applyNumberFormat="0" applyBorder="0" applyAlignment="0" applyProtection="0"/>
    <xf numFmtId="0" fontId="7" fillId="7" borderId="4" applyNumberFormat="0" applyFont="0" applyAlignment="0" applyProtection="0"/>
    <xf numFmtId="9" fontId="7" fillId="0" borderId="0" applyFont="0" applyFill="0" applyBorder="0" applyAlignment="0" applyProtection="0"/>
  </cellStyleXfs>
  <cellXfs count="87">
    <xf numFmtId="0" fontId="0" fillId="0" borderId="0" xfId="0"/>
    <xf numFmtId="0" fontId="2" fillId="0" borderId="0" xfId="0" applyFont="1"/>
    <xf numFmtId="0" fontId="3" fillId="0" borderId="1" xfId="0" applyFont="1" applyBorder="1"/>
    <xf numFmtId="0" fontId="0" fillId="0" borderId="0" xfId="0" applyAlignment="1">
      <alignment wrapText="1"/>
    </xf>
    <xf numFmtId="0" fontId="1" fillId="0" borderId="0" xfId="1" applyAlignment="1">
      <alignment wrapText="1"/>
    </xf>
    <xf numFmtId="0" fontId="1" fillId="0" borderId="0" xfId="1"/>
    <xf numFmtId="0" fontId="5" fillId="4" borderId="2" xfId="3" applyAlignment="1">
      <alignment wrapText="1"/>
    </xf>
    <xf numFmtId="0" fontId="5" fillId="4" borderId="0" xfId="3" applyBorder="1" applyAlignment="1">
      <alignment wrapText="1"/>
    </xf>
    <xf numFmtId="0" fontId="2" fillId="0" borderId="0" xfId="0" applyFont="1" applyAlignment="1">
      <alignment vertical="center" wrapText="1"/>
    </xf>
    <xf numFmtId="0" fontId="2" fillId="0" borderId="0" xfId="0" applyFont="1" applyAlignment="1">
      <alignment wrapText="1"/>
    </xf>
    <xf numFmtId="0" fontId="6" fillId="0" borderId="0" xfId="1" applyFont="1" applyAlignment="1">
      <alignment wrapText="1"/>
    </xf>
    <xf numFmtId="0" fontId="2" fillId="0" borderId="0" xfId="0" applyFont="1" applyAlignment="1">
      <alignment vertical="top" wrapText="1"/>
    </xf>
    <xf numFmtId="22" fontId="0" fillId="0" borderId="0" xfId="0" applyNumberFormat="1"/>
    <xf numFmtId="0" fontId="4" fillId="2" borderId="0" xfId="2" applyAlignment="1">
      <alignment wrapText="1"/>
    </xf>
    <xf numFmtId="0" fontId="0" fillId="5" borderId="0" xfId="0" applyFill="1"/>
    <xf numFmtId="0" fontId="1" fillId="0" borderId="0" xfId="1" applyFill="1"/>
    <xf numFmtId="0" fontId="10" fillId="3" borderId="0" xfId="6" applyAlignment="1">
      <alignment wrapText="1"/>
    </xf>
    <xf numFmtId="0" fontId="5" fillId="4" borderId="2" xfId="3"/>
    <xf numFmtId="14" fontId="0" fillId="0" borderId="0" xfId="0" applyNumberFormat="1"/>
    <xf numFmtId="0" fontId="10" fillId="3" borderId="0" xfId="6"/>
    <xf numFmtId="0" fontId="0" fillId="7" borderId="4" xfId="7" applyFont="1"/>
    <xf numFmtId="0" fontId="2" fillId="7" borderId="4" xfId="7" applyFont="1"/>
    <xf numFmtId="0" fontId="6" fillId="7" borderId="4" xfId="7" applyFont="1" applyAlignment="1">
      <alignment wrapText="1"/>
    </xf>
    <xf numFmtId="0" fontId="0" fillId="8" borderId="0" xfId="0" applyFill="1"/>
    <xf numFmtId="0" fontId="6" fillId="7" borderId="4" xfId="1" applyFont="1" applyFill="1" applyBorder="1"/>
    <xf numFmtId="0" fontId="2" fillId="9" borderId="4" xfId="7" applyFont="1" applyFill="1" applyAlignment="1">
      <alignment vertical="top" wrapText="1"/>
    </xf>
    <xf numFmtId="0" fontId="0" fillId="9" borderId="4" xfId="7" applyFont="1" applyFill="1"/>
    <xf numFmtId="0" fontId="0" fillId="9" borderId="0" xfId="0" applyFill="1"/>
    <xf numFmtId="0" fontId="4" fillId="7" borderId="4" xfId="7" applyFont="1" applyAlignment="1">
      <alignment wrapText="1"/>
    </xf>
    <xf numFmtId="1" fontId="0" fillId="0" borderId="0" xfId="0" applyNumberFormat="1"/>
    <xf numFmtId="14" fontId="0" fillId="0" borderId="0" xfId="0" applyNumberFormat="1" applyAlignment="1">
      <alignment wrapText="1"/>
    </xf>
    <xf numFmtId="0" fontId="1" fillId="3" borderId="0" xfId="1" applyFill="1" applyAlignment="1">
      <alignment wrapText="1"/>
    </xf>
    <xf numFmtId="14" fontId="4" fillId="7" borderId="4" xfId="7" applyNumberFormat="1" applyFont="1" applyAlignment="1">
      <alignment wrapText="1"/>
    </xf>
    <xf numFmtId="0" fontId="10" fillId="3" borderId="0" xfId="6" applyBorder="1" applyAlignment="1">
      <alignment wrapText="1"/>
    </xf>
    <xf numFmtId="14" fontId="0" fillId="7" borderId="4" xfId="7" applyNumberFormat="1" applyFont="1"/>
    <xf numFmtId="0" fontId="2" fillId="9" borderId="0" xfId="0" applyFont="1" applyFill="1" applyAlignment="1">
      <alignment vertical="center" wrapText="1"/>
    </xf>
    <xf numFmtId="0" fontId="3" fillId="9" borderId="1" xfId="0" applyFont="1" applyFill="1" applyBorder="1"/>
    <xf numFmtId="0" fontId="0" fillId="9" borderId="0" xfId="0" applyFill="1" applyAlignment="1">
      <alignment wrapText="1"/>
    </xf>
    <xf numFmtId="0" fontId="11" fillId="0" borderId="0" xfId="0" applyFont="1"/>
    <xf numFmtId="0" fontId="4" fillId="2" borderId="2" xfId="2" applyBorder="1" applyAlignment="1">
      <alignment wrapText="1"/>
    </xf>
    <xf numFmtId="0" fontId="12" fillId="0" borderId="0" xfId="0" applyFont="1" applyAlignment="1">
      <alignment wrapText="1"/>
    </xf>
    <xf numFmtId="0" fontId="0" fillId="10" borderId="0" xfId="0" applyFill="1"/>
    <xf numFmtId="0" fontId="0" fillId="8" borderId="0" xfId="0" applyFill="1" applyAlignment="1">
      <alignment wrapText="1"/>
    </xf>
    <xf numFmtId="0" fontId="13" fillId="0" borderId="0" xfId="0" applyFont="1" applyAlignment="1">
      <alignment wrapText="1"/>
    </xf>
    <xf numFmtId="0" fontId="14" fillId="0" borderId="0" xfId="0" applyFont="1" applyAlignment="1">
      <alignment wrapText="1"/>
    </xf>
    <xf numFmtId="0" fontId="14" fillId="0" borderId="0" xfId="0" applyFont="1"/>
    <xf numFmtId="14" fontId="14" fillId="0" borderId="0" xfId="0" applyNumberFormat="1" applyFont="1"/>
    <xf numFmtId="0" fontId="14" fillId="11" borderId="0" xfId="0" applyFont="1" applyFill="1"/>
    <xf numFmtId="0" fontId="14" fillId="11" borderId="0" xfId="0" applyFont="1" applyFill="1" applyAlignment="1">
      <alignment wrapText="1"/>
    </xf>
    <xf numFmtId="14" fontId="14" fillId="11" borderId="0" xfId="0" applyNumberFormat="1" applyFont="1" applyFill="1"/>
    <xf numFmtId="15" fontId="14" fillId="0" borderId="0" xfId="0" applyNumberFormat="1" applyFont="1" applyAlignment="1">
      <alignment wrapText="1"/>
    </xf>
    <xf numFmtId="3" fontId="14" fillId="0" borderId="0" xfId="0" applyNumberFormat="1" applyFont="1" applyAlignment="1">
      <alignment wrapText="1"/>
    </xf>
    <xf numFmtId="15" fontId="14" fillId="0" borderId="0" xfId="0" applyNumberFormat="1" applyFont="1"/>
    <xf numFmtId="1" fontId="2" fillId="0" borderId="0" xfId="0" applyNumberFormat="1" applyFont="1"/>
    <xf numFmtId="0" fontId="15" fillId="0" borderId="0" xfId="0" applyFont="1" applyAlignment="1">
      <alignment wrapText="1"/>
    </xf>
    <xf numFmtId="16" fontId="0" fillId="0" borderId="0" xfId="0" applyNumberFormat="1"/>
    <xf numFmtId="0" fontId="1" fillId="2" borderId="0" xfId="1" applyFill="1" applyAlignment="1">
      <alignment wrapText="1"/>
    </xf>
    <xf numFmtId="0" fontId="4" fillId="2" borderId="0" xfId="2"/>
    <xf numFmtId="0" fontId="10" fillId="3" borderId="2" xfId="6" applyBorder="1" applyAlignment="1">
      <alignment wrapText="1"/>
    </xf>
    <xf numFmtId="0" fontId="4" fillId="2" borderId="4" xfId="2" applyBorder="1" applyAlignment="1">
      <alignment wrapText="1"/>
    </xf>
    <xf numFmtId="14" fontId="10" fillId="3" borderId="0" xfId="6" applyNumberFormat="1"/>
    <xf numFmtId="14" fontId="10" fillId="3" borderId="0" xfId="6" applyNumberFormat="1" applyAlignment="1">
      <alignment wrapText="1"/>
    </xf>
    <xf numFmtId="1" fontId="10" fillId="3" borderId="0" xfId="6" applyNumberFormat="1"/>
    <xf numFmtId="0" fontId="9" fillId="6" borderId="0" xfId="5"/>
    <xf numFmtId="0" fontId="0" fillId="10" borderId="0" xfId="0" applyFill="1" applyAlignment="1">
      <alignment wrapText="1"/>
    </xf>
    <xf numFmtId="0" fontId="2" fillId="15" borderId="0" xfId="0" applyFont="1" applyFill="1"/>
    <xf numFmtId="0" fontId="2" fillId="15" borderId="0" xfId="0" applyFont="1" applyFill="1" applyAlignment="1">
      <alignment wrapText="1"/>
    </xf>
    <xf numFmtId="0" fontId="0" fillId="0" borderId="0" xfId="0" pivotButton="1"/>
    <xf numFmtId="0" fontId="0" fillId="0" borderId="0" xfId="0" applyAlignment="1">
      <alignment horizontal="left"/>
    </xf>
    <xf numFmtId="0" fontId="5" fillId="16" borderId="5" xfId="0" applyFont="1" applyFill="1" applyBorder="1"/>
    <xf numFmtId="0" fontId="0" fillId="12" borderId="0" xfId="0" applyFill="1"/>
    <xf numFmtId="164" fontId="0" fillId="12" borderId="0" xfId="8" applyNumberFormat="1" applyFont="1" applyFill="1"/>
    <xf numFmtId="2" fontId="0" fillId="12" borderId="0" xfId="8" applyNumberFormat="1" applyFont="1" applyFill="1"/>
    <xf numFmtId="0" fontId="0" fillId="17" borderId="0" xfId="0" applyFill="1"/>
    <xf numFmtId="164" fontId="0" fillId="17" borderId="0" xfId="8" applyNumberFormat="1" applyFont="1" applyFill="1"/>
    <xf numFmtId="2" fontId="0" fillId="17" borderId="0" xfId="8" applyNumberFormat="1" applyFont="1" applyFill="1"/>
    <xf numFmtId="0" fontId="0" fillId="13" borderId="0" xfId="0" applyFill="1"/>
    <xf numFmtId="164" fontId="0" fillId="13" borderId="0" xfId="8" applyNumberFormat="1" applyFont="1" applyFill="1"/>
    <xf numFmtId="2" fontId="0" fillId="13" borderId="0" xfId="8" applyNumberFormat="1" applyFont="1" applyFill="1"/>
    <xf numFmtId="0" fontId="0" fillId="14" borderId="0" xfId="0" applyFill="1"/>
    <xf numFmtId="164" fontId="0" fillId="14" borderId="0" xfId="8" applyNumberFormat="1" applyFont="1" applyFill="1"/>
    <xf numFmtId="2" fontId="0" fillId="14" borderId="0" xfId="8" applyNumberFormat="1" applyFont="1" applyFill="1"/>
    <xf numFmtId="164" fontId="0" fillId="0" borderId="0" xfId="0" applyNumberFormat="1"/>
    <xf numFmtId="2" fontId="0" fillId="0" borderId="0" xfId="0" applyNumberFormat="1"/>
    <xf numFmtId="0" fontId="4" fillId="2" borderId="0" xfId="2" applyBorder="1" applyAlignment="1">
      <alignment wrapText="1"/>
    </xf>
    <xf numFmtId="0" fontId="8" fillId="0" borderId="3" xfId="4" applyAlignment="1">
      <alignment horizontal="center"/>
    </xf>
    <xf numFmtId="0" fontId="5" fillId="4" borderId="2" xfId="3" applyAlignment="1">
      <alignment horizontal="center" vertical="center" textRotation="45"/>
    </xf>
  </cellXfs>
  <cellStyles count="9">
    <cellStyle name="Bad" xfId="5" builtinId="27"/>
    <cellStyle name="Check Cell" xfId="3" builtinId="23"/>
    <cellStyle name="Good" xfId="2" builtinId="26"/>
    <cellStyle name="Heading 1" xfId="4" builtinId="16"/>
    <cellStyle name="Hyperlink" xfId="1" builtinId="8"/>
    <cellStyle name="Neutral" xfId="6" builtinId="28"/>
    <cellStyle name="Normal" xfId="0" builtinId="0"/>
    <cellStyle name="Note" xfId="7" builtinId="10"/>
    <cellStyle name="Percent" xfId="8"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'Results Summary Tables'!$K$3</c:f>
              <c:strCache>
                <c:ptCount val="1"/>
                <c:pt idx="0">
                  <c:v>Grand Total</c:v>
                </c:pt>
              </c:strCache>
            </c:strRef>
          </c:tx>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8E0C-4D0D-97DB-D4F4907AF55B}"/>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8E0C-4D0D-97DB-D4F4907AF55B}"/>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8E0C-4D0D-97DB-D4F4907AF55B}"/>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8E0C-4D0D-97DB-D4F4907AF55B}"/>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8E0C-4D0D-97DB-D4F4907AF55B}"/>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8E0C-4D0D-97DB-D4F4907AF55B}"/>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8E0C-4D0D-97DB-D4F4907AF55B}"/>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8E0C-4D0D-97DB-D4F4907AF55B}"/>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8E0C-4D0D-97DB-D4F4907AF55B}"/>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8E0C-4D0D-97DB-D4F4907AF55B}"/>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8E0C-4D0D-97DB-D4F4907AF55B}"/>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8E0C-4D0D-97DB-D4F4907AF55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2-8E0C-4D0D-97DB-D4F4907AF55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8E0C-4D0D-97DB-D4F4907AF55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4-8E0C-4D0D-97DB-D4F4907AF55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8E0C-4D0D-97DB-D4F4907AF55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6-8E0C-4D0D-97DB-D4F4907AF55B}"/>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7-8E0C-4D0D-97DB-D4F4907AF55B}"/>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8-8E0C-4D0D-97DB-D4F4907AF55B}"/>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9-8E0C-4D0D-97DB-D4F4907AF55B}"/>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A-8E0C-4D0D-97DB-D4F4907AF55B}"/>
                </c:ext>
              </c:extLst>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B-8E0C-4D0D-97DB-D4F4907AF55B}"/>
                </c:ext>
              </c:extLst>
            </c:dLbl>
            <c:dLbl>
              <c:idx val="1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en-US"/>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0C-4D0D-97DB-D4F4907AF55B}"/>
                </c:ext>
              </c:extLst>
            </c:dLbl>
            <c:dLbl>
              <c:idx val="1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lumMod val="60000"/>
                        </a:schemeClr>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C-8E0C-4D0D-97DB-D4F4907AF55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Summary Tables'!$J$4:$J$15</c:f>
              <c:strCache>
                <c:ptCount val="9"/>
                <c:pt idx="0">
                  <c:v>Cultural</c:v>
                </c:pt>
                <c:pt idx="1">
                  <c:v>Finance</c:v>
                </c:pt>
                <c:pt idx="2">
                  <c:v>Health</c:v>
                </c:pt>
                <c:pt idx="3">
                  <c:v>Infrastructure</c:v>
                </c:pt>
                <c:pt idx="4">
                  <c:v>Jobs</c:v>
                </c:pt>
                <c:pt idx="5">
                  <c:v>Legal</c:v>
                </c:pt>
                <c:pt idx="6">
                  <c:v>Other</c:v>
                </c:pt>
                <c:pt idx="7">
                  <c:v>Political</c:v>
                </c:pt>
                <c:pt idx="8">
                  <c:v>Sport</c:v>
                </c:pt>
              </c:strCache>
            </c:strRef>
          </c:cat>
          <c:val>
            <c:numRef>
              <c:f>'Results Summary Tables'!$K$4:$K$15</c:f>
              <c:numCache>
                <c:formatCode>General</c:formatCode>
                <c:ptCount val="12"/>
                <c:pt idx="0">
                  <c:v>26</c:v>
                </c:pt>
                <c:pt idx="1">
                  <c:v>13</c:v>
                </c:pt>
                <c:pt idx="2">
                  <c:v>26</c:v>
                </c:pt>
                <c:pt idx="3">
                  <c:v>13</c:v>
                </c:pt>
                <c:pt idx="4">
                  <c:v>26</c:v>
                </c:pt>
                <c:pt idx="5">
                  <c:v>13</c:v>
                </c:pt>
                <c:pt idx="6">
                  <c:v>26</c:v>
                </c:pt>
                <c:pt idx="7">
                  <c:v>13</c:v>
                </c:pt>
                <c:pt idx="8">
                  <c:v>26</c:v>
                </c:pt>
              </c:numCache>
            </c:numRef>
          </c:val>
          <c:extLst>
            <c:ext xmlns:c16="http://schemas.microsoft.com/office/drawing/2014/chart" uri="{C3380CC4-5D6E-409C-BE32-E72D297353CC}">
              <c16:uniqueId val="{00000000-8E0C-4D0D-97DB-D4F4907AF55B}"/>
            </c:ext>
          </c:extLst>
        </c:ser>
        <c:dLbls>
          <c:dLblPos val="outEnd"/>
          <c:showLegendKey val="0"/>
          <c:showVal val="0"/>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AU"/>
              <a:t>Local Vs National</a:t>
            </a:r>
          </a:p>
        </c:rich>
      </c:tx>
      <c:layout>
        <c:manualLayout>
          <c:xMode val="edge"/>
          <c:yMode val="edge"/>
          <c:x val="0.32338188976377952"/>
          <c:y val="4.6296296296296294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93C3-475D-B8DB-788312EBC909}"/>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93C3-475D-B8DB-788312EBC90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Summary Tables'!$J$26:$J$27</c:f>
              <c:strCache>
                <c:ptCount val="2"/>
                <c:pt idx="0">
                  <c:v>Local</c:v>
                </c:pt>
                <c:pt idx="1">
                  <c:v>National</c:v>
                </c:pt>
              </c:strCache>
            </c:strRef>
          </c:cat>
          <c:val>
            <c:numRef>
              <c:f>'Results Summary Tables'!$K$26:$K$27</c:f>
              <c:numCache>
                <c:formatCode>General</c:formatCode>
                <c:ptCount val="2"/>
                <c:pt idx="0">
                  <c:v>68</c:v>
                </c:pt>
                <c:pt idx="1">
                  <c:v>59</c:v>
                </c:pt>
              </c:numCache>
            </c:numRef>
          </c:val>
          <c:extLst>
            <c:ext xmlns:c16="http://schemas.microsoft.com/office/drawing/2014/chart" uri="{C3380CC4-5D6E-409C-BE32-E72D297353CC}">
              <c16:uniqueId val="{00000000-4602-4FCF-8F5A-1D601CC777B6}"/>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AU"/>
              <a:t>Press Releases</a:t>
            </a:r>
          </a:p>
        </c:rich>
      </c:tx>
      <c:layout>
        <c:manualLayout>
          <c:xMode val="edge"/>
          <c:yMode val="edge"/>
          <c:x val="0.37338188976377951"/>
          <c:y val="2.7777777777777776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E54-4962-AEDA-CC2164B3EE25}"/>
              </c:ext>
            </c:extLst>
          </c:dPt>
          <c:dPt>
            <c:idx val="1"/>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E54-4962-AEDA-CC2164B3EE2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'Results Summary Tables'!$J$35:$J$36</c:f>
              <c:strCache>
                <c:ptCount val="2"/>
                <c:pt idx="0">
                  <c:v>No</c:v>
                </c:pt>
                <c:pt idx="1">
                  <c:v>Yes</c:v>
                </c:pt>
              </c:strCache>
            </c:strRef>
          </c:cat>
          <c:val>
            <c:numRef>
              <c:f>'Results Summary Tables'!$K$35:$K$36</c:f>
              <c:numCache>
                <c:formatCode>General</c:formatCode>
                <c:ptCount val="2"/>
                <c:pt idx="0">
                  <c:v>37</c:v>
                </c:pt>
                <c:pt idx="1">
                  <c:v>87</c:v>
                </c:pt>
              </c:numCache>
            </c:numRef>
          </c:val>
          <c:extLst>
            <c:ext xmlns:c16="http://schemas.microsoft.com/office/drawing/2014/chart" uri="{C3380CC4-5D6E-409C-BE32-E72D297353CC}">
              <c16:uniqueId val="{00000000-B524-4A7F-B6BF-B5F3E95D7EB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1068159</xdr:colOff>
      <xdr:row>1</xdr:row>
      <xdr:rowOff>84364</xdr:rowOff>
    </xdr:from>
    <xdr:to>
      <xdr:col>15</xdr:col>
      <xdr:colOff>1401535</xdr:colOff>
      <xdr:row>27</xdr:row>
      <xdr:rowOff>136072</xdr:rowOff>
    </xdr:to>
    <xdr:graphicFrame macro="">
      <xdr:nvGraphicFramePr>
        <xdr:cNvPr id="7" name="Chart 6">
          <a:extLst>
            <a:ext uri="{FF2B5EF4-FFF2-40B4-BE49-F238E27FC236}">
              <a16:creationId xmlns:a16="http://schemas.microsoft.com/office/drawing/2014/main" id="{2B7C6178-C8CE-ADED-A752-93341E7040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1040945</xdr:colOff>
      <xdr:row>28</xdr:row>
      <xdr:rowOff>16329</xdr:rowOff>
    </xdr:from>
    <xdr:to>
      <xdr:col>14</xdr:col>
      <xdr:colOff>1136195</xdr:colOff>
      <xdr:row>41</xdr:row>
      <xdr:rowOff>187779</xdr:rowOff>
    </xdr:to>
    <xdr:graphicFrame macro="">
      <xdr:nvGraphicFramePr>
        <xdr:cNvPr id="9" name="Chart 8">
          <a:extLst>
            <a:ext uri="{FF2B5EF4-FFF2-40B4-BE49-F238E27FC236}">
              <a16:creationId xmlns:a16="http://schemas.microsoft.com/office/drawing/2014/main" id="{EA51775D-F2FB-000D-5E62-91D499ECA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993321</xdr:colOff>
      <xdr:row>43</xdr:row>
      <xdr:rowOff>43543</xdr:rowOff>
    </xdr:from>
    <xdr:to>
      <xdr:col>14</xdr:col>
      <xdr:colOff>1088571</xdr:colOff>
      <xdr:row>57</xdr:row>
      <xdr:rowOff>119743</xdr:rowOff>
    </xdr:to>
    <xdr:graphicFrame macro="">
      <xdr:nvGraphicFramePr>
        <xdr:cNvPr id="10" name="Chart 9">
          <a:extLst>
            <a:ext uri="{FF2B5EF4-FFF2-40B4-BE49-F238E27FC236}">
              <a16:creationId xmlns:a16="http://schemas.microsoft.com/office/drawing/2014/main" id="{D49873CC-3E41-10A1-C34E-9A9304D0D9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xdr:row>
      <xdr:rowOff>0</xdr:rowOff>
    </xdr:from>
    <xdr:to>
      <xdr:col>2</xdr:col>
      <xdr:colOff>152400</xdr:colOff>
      <xdr:row>13</xdr:row>
      <xdr:rowOff>152400</xdr:rowOff>
    </xdr:to>
    <xdr:pic>
      <xdr:nvPicPr>
        <xdr:cNvPr id="2" name="Picture 1" descr="👎">
          <a:extLst>
            <a:ext uri="{FF2B5EF4-FFF2-40B4-BE49-F238E27FC236}">
              <a16:creationId xmlns:a16="http://schemas.microsoft.com/office/drawing/2014/main" id="{E72AEFAC-C94C-457A-B0BA-8B5D80F19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47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13</xdr:row>
      <xdr:rowOff>0</xdr:rowOff>
    </xdr:from>
    <xdr:to>
      <xdr:col>2</xdr:col>
      <xdr:colOff>314325</xdr:colOff>
      <xdr:row>13</xdr:row>
      <xdr:rowOff>152400</xdr:rowOff>
    </xdr:to>
    <xdr:pic>
      <xdr:nvPicPr>
        <xdr:cNvPr id="3" name="Picture 2" descr="👎">
          <a:extLst>
            <a:ext uri="{FF2B5EF4-FFF2-40B4-BE49-F238E27FC236}">
              <a16:creationId xmlns:a16="http://schemas.microsoft.com/office/drawing/2014/main" id="{B2F3BEFF-424E-4A49-8C75-28BD81A15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323850</xdr:colOff>
      <xdr:row>13</xdr:row>
      <xdr:rowOff>0</xdr:rowOff>
    </xdr:from>
    <xdr:to>
      <xdr:col>2</xdr:col>
      <xdr:colOff>476250</xdr:colOff>
      <xdr:row>13</xdr:row>
      <xdr:rowOff>152400</xdr:rowOff>
    </xdr:to>
    <xdr:pic>
      <xdr:nvPicPr>
        <xdr:cNvPr id="4" name="Picture 3" descr="👎">
          <a:extLst>
            <a:ext uri="{FF2B5EF4-FFF2-40B4-BE49-F238E27FC236}">
              <a16:creationId xmlns:a16="http://schemas.microsoft.com/office/drawing/2014/main" id="{76E236EA-9990-49BD-9733-1CE5A2433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03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485775</xdr:colOff>
      <xdr:row>13</xdr:row>
      <xdr:rowOff>0</xdr:rowOff>
    </xdr:from>
    <xdr:to>
      <xdr:col>2</xdr:col>
      <xdr:colOff>638175</xdr:colOff>
      <xdr:row>13</xdr:row>
      <xdr:rowOff>152400</xdr:rowOff>
    </xdr:to>
    <xdr:pic>
      <xdr:nvPicPr>
        <xdr:cNvPr id="5" name="Picture 4" descr="👎">
          <a:extLst>
            <a:ext uri="{FF2B5EF4-FFF2-40B4-BE49-F238E27FC236}">
              <a16:creationId xmlns:a16="http://schemas.microsoft.com/office/drawing/2014/main" id="{4C0B2B88-DE87-4BAE-BE1A-C775185706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13</xdr:row>
      <xdr:rowOff>0</xdr:rowOff>
    </xdr:from>
    <xdr:to>
      <xdr:col>2</xdr:col>
      <xdr:colOff>800100</xdr:colOff>
      <xdr:row>13</xdr:row>
      <xdr:rowOff>152400</xdr:rowOff>
    </xdr:to>
    <xdr:pic>
      <xdr:nvPicPr>
        <xdr:cNvPr id="6" name="Picture 5" descr="👎">
          <a:extLst>
            <a:ext uri="{FF2B5EF4-FFF2-40B4-BE49-F238E27FC236}">
              <a16:creationId xmlns:a16="http://schemas.microsoft.com/office/drawing/2014/main" id="{2909858D-A81C-42CF-A7FE-4D6FDBDCCA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2417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152400</xdr:colOff>
      <xdr:row>14</xdr:row>
      <xdr:rowOff>152400</xdr:rowOff>
    </xdr:to>
    <xdr:pic>
      <xdr:nvPicPr>
        <xdr:cNvPr id="7" name="Picture 6" descr="🖕">
          <a:extLst>
            <a:ext uri="{FF2B5EF4-FFF2-40B4-BE49-F238E27FC236}">
              <a16:creationId xmlns:a16="http://schemas.microsoft.com/office/drawing/2014/main" id="{7A98E546-0731-4E50-8A44-422037E118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647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14</xdr:row>
      <xdr:rowOff>0</xdr:rowOff>
    </xdr:from>
    <xdr:to>
      <xdr:col>2</xdr:col>
      <xdr:colOff>314325</xdr:colOff>
      <xdr:row>14</xdr:row>
      <xdr:rowOff>152400</xdr:rowOff>
    </xdr:to>
    <xdr:pic>
      <xdr:nvPicPr>
        <xdr:cNvPr id="8" name="Picture 7" descr="🖕">
          <a:extLst>
            <a:ext uri="{FF2B5EF4-FFF2-40B4-BE49-F238E27FC236}">
              <a16:creationId xmlns:a16="http://schemas.microsoft.com/office/drawing/2014/main" id="{3CA6553B-FFFF-4DF9-94E6-F61E4415A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8400"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323850</xdr:colOff>
      <xdr:row>14</xdr:row>
      <xdr:rowOff>0</xdr:rowOff>
    </xdr:from>
    <xdr:to>
      <xdr:col>2</xdr:col>
      <xdr:colOff>476250</xdr:colOff>
      <xdr:row>14</xdr:row>
      <xdr:rowOff>152400</xdr:rowOff>
    </xdr:to>
    <xdr:pic>
      <xdr:nvPicPr>
        <xdr:cNvPr id="9" name="Picture 8" descr="🖕">
          <a:extLst>
            <a:ext uri="{FF2B5EF4-FFF2-40B4-BE49-F238E27FC236}">
              <a16:creationId xmlns:a16="http://schemas.microsoft.com/office/drawing/2014/main" id="{B2762491-901F-49E0-8DBD-970DF04D08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03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485775</xdr:colOff>
      <xdr:row>14</xdr:row>
      <xdr:rowOff>0</xdr:rowOff>
    </xdr:from>
    <xdr:to>
      <xdr:col>2</xdr:col>
      <xdr:colOff>638175</xdr:colOff>
      <xdr:row>14</xdr:row>
      <xdr:rowOff>152400</xdr:rowOff>
    </xdr:to>
    <xdr:pic>
      <xdr:nvPicPr>
        <xdr:cNvPr id="10" name="Picture 9" descr="👉">
          <a:extLst>
            <a:ext uri="{FF2B5EF4-FFF2-40B4-BE49-F238E27FC236}">
              <a16:creationId xmlns:a16="http://schemas.microsoft.com/office/drawing/2014/main" id="{85B5712C-037B-4D54-8576-F7A61B1C68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14</xdr:row>
      <xdr:rowOff>0</xdr:rowOff>
    </xdr:from>
    <xdr:to>
      <xdr:col>2</xdr:col>
      <xdr:colOff>800100</xdr:colOff>
      <xdr:row>14</xdr:row>
      <xdr:rowOff>152400</xdr:rowOff>
    </xdr:to>
    <xdr:pic>
      <xdr:nvPicPr>
        <xdr:cNvPr id="11" name="Picture 10" descr="👌">
          <a:extLst>
            <a:ext uri="{FF2B5EF4-FFF2-40B4-BE49-F238E27FC236}">
              <a16:creationId xmlns:a16="http://schemas.microsoft.com/office/drawing/2014/main" id="{4E467E6B-ACE2-4EAB-BF65-9D3FFF23C7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417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158750</xdr:colOff>
      <xdr:row>4</xdr:row>
      <xdr:rowOff>187325</xdr:rowOff>
    </xdr:from>
    <xdr:to>
      <xdr:col>24</xdr:col>
      <xdr:colOff>316870</xdr:colOff>
      <xdr:row>16</xdr:row>
      <xdr:rowOff>89647</xdr:rowOff>
    </xdr:to>
    <xdr:pic>
      <xdr:nvPicPr>
        <xdr:cNvPr id="2" name="Picture 1">
          <a:extLst>
            <a:ext uri="{FF2B5EF4-FFF2-40B4-BE49-F238E27FC236}">
              <a16:creationId xmlns:a16="http://schemas.microsoft.com/office/drawing/2014/main" id="{854A4AD6-356A-41CE-A3D4-BE2FB37D6D82}"/>
            </a:ext>
          </a:extLst>
        </xdr:cNvPr>
        <xdr:cNvPicPr>
          <a:picLocks noChangeAspect="1"/>
        </xdr:cNvPicPr>
      </xdr:nvPicPr>
      <xdr:blipFill>
        <a:blip xmlns:r="http://schemas.openxmlformats.org/officeDocument/2006/relationships" r:embed="rId1"/>
        <a:stretch>
          <a:fillRect/>
        </a:stretch>
      </xdr:blipFill>
      <xdr:spPr>
        <a:xfrm>
          <a:off x="21304250" y="2092325"/>
          <a:ext cx="4999061" cy="3521822"/>
        </a:xfrm>
        <a:prstGeom prst="rect">
          <a:avLst/>
        </a:prstGeom>
      </xdr:spPr>
    </xdr:pic>
    <xdr:clientData/>
  </xdr:twoCellAnchor>
  <xdr:twoCellAnchor editAs="oneCell">
    <xdr:from>
      <xdr:col>12</xdr:col>
      <xdr:colOff>66675</xdr:colOff>
      <xdr:row>1</xdr:row>
      <xdr:rowOff>0</xdr:rowOff>
    </xdr:from>
    <xdr:to>
      <xdr:col>16</xdr:col>
      <xdr:colOff>104465</xdr:colOff>
      <xdr:row>8</xdr:row>
      <xdr:rowOff>358588</xdr:rowOff>
    </xdr:to>
    <xdr:pic>
      <xdr:nvPicPr>
        <xdr:cNvPr id="3" name="Picture 2">
          <a:extLst>
            <a:ext uri="{FF2B5EF4-FFF2-40B4-BE49-F238E27FC236}">
              <a16:creationId xmlns:a16="http://schemas.microsoft.com/office/drawing/2014/main" id="{DF2273F6-FC22-4A16-9BF0-A9FCFA244E8D}"/>
            </a:ext>
          </a:extLst>
        </xdr:cNvPr>
        <xdr:cNvPicPr>
          <a:picLocks noChangeAspect="1"/>
        </xdr:cNvPicPr>
      </xdr:nvPicPr>
      <xdr:blipFill>
        <a:blip xmlns:r="http://schemas.openxmlformats.org/officeDocument/2006/relationships" r:embed="rId2"/>
        <a:stretch>
          <a:fillRect/>
        </a:stretch>
      </xdr:blipFill>
      <xdr:spPr>
        <a:xfrm>
          <a:off x="18791704" y="190500"/>
          <a:ext cx="2458261" cy="2835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63</xdr:row>
      <xdr:rowOff>0</xdr:rowOff>
    </xdr:from>
    <xdr:to>
      <xdr:col>3</xdr:col>
      <xdr:colOff>152400</xdr:colOff>
      <xdr:row>63</xdr:row>
      <xdr:rowOff>152400</xdr:rowOff>
    </xdr:to>
    <xdr:pic>
      <xdr:nvPicPr>
        <xdr:cNvPr id="2" name="Picture 1" descr="👎">
          <a:extLst>
            <a:ext uri="{FF2B5EF4-FFF2-40B4-BE49-F238E27FC236}">
              <a16:creationId xmlns:a16="http://schemas.microsoft.com/office/drawing/2014/main" id="{AB384544-269E-4ED2-83D9-0F7DA8DDA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161925</xdr:colOff>
      <xdr:row>63</xdr:row>
      <xdr:rowOff>0</xdr:rowOff>
    </xdr:from>
    <xdr:to>
      <xdr:col>3</xdr:col>
      <xdr:colOff>314325</xdr:colOff>
      <xdr:row>63</xdr:row>
      <xdr:rowOff>152400</xdr:rowOff>
    </xdr:to>
    <xdr:pic>
      <xdr:nvPicPr>
        <xdr:cNvPr id="3" name="Picture 2" descr="👎">
          <a:extLst>
            <a:ext uri="{FF2B5EF4-FFF2-40B4-BE49-F238E27FC236}">
              <a16:creationId xmlns:a16="http://schemas.microsoft.com/office/drawing/2014/main" id="{A66E5E95-09FA-43E1-9433-E9598774A0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8177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323850</xdr:colOff>
      <xdr:row>63</xdr:row>
      <xdr:rowOff>0</xdr:rowOff>
    </xdr:from>
    <xdr:to>
      <xdr:col>3</xdr:col>
      <xdr:colOff>476250</xdr:colOff>
      <xdr:row>63</xdr:row>
      <xdr:rowOff>152400</xdr:rowOff>
    </xdr:to>
    <xdr:pic>
      <xdr:nvPicPr>
        <xdr:cNvPr id="4" name="Picture 3" descr="👎">
          <a:extLst>
            <a:ext uri="{FF2B5EF4-FFF2-40B4-BE49-F238E27FC236}">
              <a16:creationId xmlns:a16="http://schemas.microsoft.com/office/drawing/2014/main" id="{1BB99782-38E0-414F-8716-6D1BE9A18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485775</xdr:colOff>
      <xdr:row>63</xdr:row>
      <xdr:rowOff>0</xdr:rowOff>
    </xdr:from>
    <xdr:to>
      <xdr:col>3</xdr:col>
      <xdr:colOff>638175</xdr:colOff>
      <xdr:row>63</xdr:row>
      <xdr:rowOff>152400</xdr:rowOff>
    </xdr:to>
    <xdr:pic>
      <xdr:nvPicPr>
        <xdr:cNvPr id="5" name="Picture 4" descr="👎">
          <a:extLst>
            <a:ext uri="{FF2B5EF4-FFF2-40B4-BE49-F238E27FC236}">
              <a16:creationId xmlns:a16="http://schemas.microsoft.com/office/drawing/2014/main" id="{75394865-60AD-485D-81FA-91D20331D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25"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63</xdr:row>
      <xdr:rowOff>0</xdr:rowOff>
    </xdr:from>
    <xdr:to>
      <xdr:col>3</xdr:col>
      <xdr:colOff>800100</xdr:colOff>
      <xdr:row>63</xdr:row>
      <xdr:rowOff>152400</xdr:rowOff>
    </xdr:to>
    <xdr:pic>
      <xdr:nvPicPr>
        <xdr:cNvPr id="6" name="Picture 5" descr="👎">
          <a:extLst>
            <a:ext uri="{FF2B5EF4-FFF2-40B4-BE49-F238E27FC236}">
              <a16:creationId xmlns:a16="http://schemas.microsoft.com/office/drawing/2014/main" id="{7BBC9D5E-7A77-49E4-B4C8-0CF743FE2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67550" y="26670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64</xdr:row>
      <xdr:rowOff>0</xdr:rowOff>
    </xdr:from>
    <xdr:to>
      <xdr:col>3</xdr:col>
      <xdr:colOff>152400</xdr:colOff>
      <xdr:row>64</xdr:row>
      <xdr:rowOff>152400</xdr:rowOff>
    </xdr:to>
    <xdr:pic>
      <xdr:nvPicPr>
        <xdr:cNvPr id="7" name="Picture 6" descr="🖕">
          <a:extLst>
            <a:ext uri="{FF2B5EF4-FFF2-40B4-BE49-F238E27FC236}">
              <a16:creationId xmlns:a16="http://schemas.microsoft.com/office/drawing/2014/main" id="{F2513785-9283-4F89-9D11-A2A10684BA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9850"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161925</xdr:colOff>
      <xdr:row>64</xdr:row>
      <xdr:rowOff>0</xdr:rowOff>
    </xdr:from>
    <xdr:to>
      <xdr:col>3</xdr:col>
      <xdr:colOff>314325</xdr:colOff>
      <xdr:row>64</xdr:row>
      <xdr:rowOff>152400</xdr:rowOff>
    </xdr:to>
    <xdr:pic>
      <xdr:nvPicPr>
        <xdr:cNvPr id="8" name="Picture 7" descr="🖕">
          <a:extLst>
            <a:ext uri="{FF2B5EF4-FFF2-40B4-BE49-F238E27FC236}">
              <a16:creationId xmlns:a16="http://schemas.microsoft.com/office/drawing/2014/main" id="{E1E0C975-9E5F-4747-BD3C-B1219A92C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8177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323850</xdr:colOff>
      <xdr:row>64</xdr:row>
      <xdr:rowOff>0</xdr:rowOff>
    </xdr:from>
    <xdr:to>
      <xdr:col>3</xdr:col>
      <xdr:colOff>476250</xdr:colOff>
      <xdr:row>64</xdr:row>
      <xdr:rowOff>152400</xdr:rowOff>
    </xdr:to>
    <xdr:pic>
      <xdr:nvPicPr>
        <xdr:cNvPr id="9" name="Picture 8" descr="🖕">
          <a:extLst>
            <a:ext uri="{FF2B5EF4-FFF2-40B4-BE49-F238E27FC236}">
              <a16:creationId xmlns:a16="http://schemas.microsoft.com/office/drawing/2014/main" id="{0EBE26F1-A9AE-4529-ACB6-A56480F674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3700"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485775</xdr:colOff>
      <xdr:row>64</xdr:row>
      <xdr:rowOff>0</xdr:rowOff>
    </xdr:from>
    <xdr:to>
      <xdr:col>3</xdr:col>
      <xdr:colOff>638175</xdr:colOff>
      <xdr:row>64</xdr:row>
      <xdr:rowOff>152400</xdr:rowOff>
    </xdr:to>
    <xdr:pic>
      <xdr:nvPicPr>
        <xdr:cNvPr id="10" name="Picture 9" descr="👉">
          <a:extLst>
            <a:ext uri="{FF2B5EF4-FFF2-40B4-BE49-F238E27FC236}">
              <a16:creationId xmlns:a16="http://schemas.microsoft.com/office/drawing/2014/main" id="{5096B2B7-F442-430E-BE31-66ED56B077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05625"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647700</xdr:colOff>
      <xdr:row>64</xdr:row>
      <xdr:rowOff>0</xdr:rowOff>
    </xdr:from>
    <xdr:to>
      <xdr:col>3</xdr:col>
      <xdr:colOff>800100</xdr:colOff>
      <xdr:row>64</xdr:row>
      <xdr:rowOff>152400</xdr:rowOff>
    </xdr:to>
    <xdr:pic>
      <xdr:nvPicPr>
        <xdr:cNvPr id="11" name="Picture 10" descr="👌">
          <a:extLst>
            <a:ext uri="{FF2B5EF4-FFF2-40B4-BE49-F238E27FC236}">
              <a16:creationId xmlns:a16="http://schemas.microsoft.com/office/drawing/2014/main" id="{7F83921E-C6C3-4E9B-B25E-B292FD4777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67550" y="28575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yn McKenzie" refreshedDate="44727.562795486112" createdVersion="8" refreshedVersion="8" minRefreshableVersion="3" recordCount="153" xr:uid="{CB759499-64E2-4A62-BB12-DC18E11445E4}">
  <cacheSource type="worksheet">
    <worksheetSource ref="A2:K155" sheet="Summary data "/>
  </cacheSource>
  <cacheFields count="11">
    <cacheField name="Name" numFmtId="0">
      <sharedItems count="7">
        <s v="KRAMER Bryan"/>
        <s v="MARAPE James"/>
        <s v="NAMAH Belden"/>
        <s v="O'NEILL Peter"/>
        <s v="PARKOP Powes"/>
        <s v="ROSSO John"/>
        <s v="SAONU Ginson"/>
      </sharedItems>
    </cacheField>
    <cacheField name="Channel" numFmtId="0">
      <sharedItems containsMixedTypes="1" containsNumber="1" containsInteger="1" minValue="1" maxValue="1"/>
    </cacheField>
    <cacheField name="Post Link" numFmtId="0">
      <sharedItems containsBlank="1"/>
    </cacheField>
    <cacheField name="Text" numFmtId="0">
      <sharedItems containsBlank="1" longText="1"/>
    </cacheField>
    <cacheField name="Time/date" numFmtId="0">
      <sharedItems containsNonDate="0" containsDate="1" containsString="0" containsBlank="1" minDate="2021-03-24T19:41:00" maxDate="2022-09-16T00:00:00"/>
    </cacheField>
    <cacheField name="comments" numFmtId="0">
      <sharedItems containsBlank="1" containsMixedTypes="1" containsNumber="1" containsInteger="1" minValue="0" maxValue="756"/>
    </cacheField>
    <cacheField name="likes" numFmtId="0">
      <sharedItems containsBlank="1" containsMixedTypes="1" containsNumber="1" containsInteger="1" minValue="0" maxValue="11000"/>
    </cacheField>
    <cacheField name="shares" numFmtId="0">
      <sharedItems containsBlank="1" containsMixedTypes="1" containsNumber="1" containsInteger="1" minValue="0" maxValue="718"/>
    </cacheField>
    <cacheField name="Type" numFmtId="0">
      <sharedItems containsBlank="1" containsMixedTypes="1" containsNumber="1" containsInteger="1" minValue="1" maxValue="36" count="23">
        <s v="NA"/>
        <s v="Infrastructure"/>
        <s v="Legal"/>
        <m/>
        <s v="Political"/>
        <s v="Finance"/>
        <s v="Other"/>
        <s v="Cultural"/>
        <s v="Health"/>
        <s v="Jobs"/>
        <s v="Sport"/>
        <n v="13" u="1"/>
        <n v="36" u="1"/>
        <n v="15" u="1"/>
        <n v="2" u="1"/>
        <n v="6" u="1"/>
        <n v="16" u="1"/>
        <n v="7" u="1"/>
        <n v="21" u="1"/>
        <n v="1" u="1"/>
        <n v="3" u="1"/>
        <n v="9" u="1"/>
        <n v="10" u="1"/>
      </sharedItems>
    </cacheField>
    <cacheField name="Local or national" numFmtId="0">
      <sharedItems containsBlank="1" count="3">
        <m/>
        <s v="Local"/>
        <s v="National"/>
      </sharedItems>
    </cacheField>
    <cacheField name="Press Releas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yn McKenzie" refreshedDate="44727.562795717589" createdVersion="8" refreshedVersion="8" minRefreshableVersion="3" recordCount="153" xr:uid="{5873EC0B-2195-412D-A4F8-F5F786E0B7DD}">
  <cacheSource type="worksheet">
    <worksheetSource ref="A2:K155" sheet="Summary data "/>
  </cacheSource>
  <cacheFields count="11">
    <cacheField name="Name" numFmtId="0">
      <sharedItems count="7">
        <s v="KRAMER Bryan"/>
        <s v="MARAPE James"/>
        <s v="NAMAH Belden"/>
        <s v="O'NEILL Peter"/>
        <s v="PARKOP Powes"/>
        <s v="ROSSO John"/>
        <s v="SAONU Ginson"/>
      </sharedItems>
    </cacheField>
    <cacheField name="Channel" numFmtId="0">
      <sharedItems containsMixedTypes="1" containsNumber="1" containsInteger="1" minValue="1" maxValue="1"/>
    </cacheField>
    <cacheField name="Post Link" numFmtId="0">
      <sharedItems containsBlank="1"/>
    </cacheField>
    <cacheField name="Text" numFmtId="0">
      <sharedItems containsBlank="1" longText="1"/>
    </cacheField>
    <cacheField name="Time/date" numFmtId="0">
      <sharedItems containsNonDate="0" containsDate="1" containsString="0" containsBlank="1" minDate="2021-03-24T19:41:00" maxDate="2022-09-16T00:00:00"/>
    </cacheField>
    <cacheField name="comments" numFmtId="0">
      <sharedItems containsBlank="1" containsMixedTypes="1" containsNumber="1" containsInteger="1" minValue="0" maxValue="756"/>
    </cacheField>
    <cacheField name="likes" numFmtId="0">
      <sharedItems containsBlank="1" containsMixedTypes="1" containsNumber="1" containsInteger="1" minValue="0" maxValue="11000"/>
    </cacheField>
    <cacheField name="shares" numFmtId="0">
      <sharedItems containsBlank="1" containsMixedTypes="1" containsNumber="1" containsInteger="1" minValue="0" maxValue="718"/>
    </cacheField>
    <cacheField name="Type" numFmtId="0">
      <sharedItems containsBlank="1"/>
    </cacheField>
    <cacheField name="Local or national" numFmtId="0">
      <sharedItems containsBlank="1"/>
    </cacheField>
    <cacheField name="Press Release?" numFmtId="0">
      <sharedItems containsBlank="1" count="4">
        <m/>
        <s v="Yes"/>
        <s v="No"/>
        <s v="y"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x v="0"/>
    <s v="Page 2"/>
    <s v="link"/>
    <s v="-"/>
    <d v="2022-01-03T18:10:00"/>
    <n v="2"/>
    <n v="24"/>
    <n v="1"/>
    <x v="0"/>
    <x v="0"/>
    <m/>
  </r>
  <r>
    <x v="0"/>
    <s v="Page 2"/>
    <s v="link"/>
    <s v="-"/>
    <d v="2022-01-03T18:12:00"/>
    <n v="15"/>
    <n v="116"/>
    <n v="0"/>
    <x v="0"/>
    <x v="0"/>
    <m/>
  </r>
  <r>
    <x v="0"/>
    <s v="Page 2"/>
    <s v="link"/>
    <s v="UPDATE ON WOD PAWA PROJECT _x000a_Last week, Madang District Ward Project took receipt of four new Isuzu PMV trucks from Boroko Motors Lae. The trucks are  part of the Madang DDA transport sector policy._x000a_The transport sector policy was introduced in 2020. Due to ongoing issues and lack of service by various agencies, Madang DDA decided to establish its own works and equipment company to carry out major repair and maintenance of the almost 500km of roads within Madang Open. _x000a_Unlike other districts, Madang Open Electorate has one of the most extensive rural road networks in the country.  A works program to repair them all is likely to take up to four years. _x000a_In the meantime, transport is a critical service that drives local economy, delivers cash crops to markets and provides rural people access to essential services. _x000a_As part of this policy, Madang DDA resolved to supply 40 Isuzu PMV trucks to 40 of 49 wards in Madang Open to improve rural road access. The first three trucks were provided to North Ambenob Ward 13 Baitata, South Ambenob Ward 23 Utu and Transgogol Ward 7 Barum._x000a_All trucks will be registered to Madang DDA and supervised by the Madang Ward Project Office. Each ward is required to establish their own transport committee made up of community, church, youth, woman and law and order leaders.  The committees are tasked to manage daily operations, collect takings and report on weekly deposits. _x000a_To ensure greater accountability and transparency, the Ward Project Office provides transport committees with forms to report on passengers transported, daily takings, operating costs and funds deposited. It  collects the forms weekly including copies of deposit slips. It also oversees the maintenance of the vehicles and grounds them in the event of any abuse or misuse._x000a_The program is already demonstrating success. Ward 19 South Ambenob has already collected K21,000 and plans to use the funds as a deposit to purchase a second truck to meet the transport demand in their area. Other wards are doing likewise._x000a_The trucks will also provide support to the other ward sectors such as education, health, law and order, church, woman and youth. This may  include transport of building materials to build a new classroom, repair an aid post or church, or transport youth sports teams to regional  tournaments._x000a_Once fully implemented, Madang Open will lead the country in the community based transport sector, which will include comprehensive road maintenance program._x000a_Madang Ward Project - empowering people to empower themselves"/>
    <d v="2022-01-03T18:21:00"/>
    <n v="329"/>
    <n v="1400"/>
    <n v="12"/>
    <x v="1"/>
    <x v="1"/>
    <s v="Yes"/>
  </r>
  <r>
    <x v="0"/>
    <s v="Page 2"/>
    <s v="link"/>
    <s v="UPDATE ON MADANG TOWN ROADS_x000a_Today the Madang DDA works company, Madang District Works &amp; Equipment Ltd, commenced sealing sections of Modilon Road in Madang Town. The first section sealed is in front of Anderson’s Foodland. We will then move down to the section infront of Madang Lodge and Modilon Hospital. _x000a_The work was delayed by constant rainfall, but we expect the full 5.2km of Modilon Road to be completed by April 2022. Much of the road will be sealed well before then. _x000a_After completion of Modilon Road, we will begin work on other roads in the heart of the Madang central business district. This will include concreting the pavement."/>
    <d v="2022-01-03T18:22:00"/>
    <n v="372"/>
    <n v="10000"/>
    <n v="85"/>
    <x v="1"/>
    <x v="1"/>
    <s v="Yes"/>
  </r>
  <r>
    <x v="0"/>
    <s v="Page 2"/>
    <s v="link"/>
    <s v="UPDATE ON MADANG TOWN BUS STOP LAND GRAB_x000a_In 2015, Madang Town bus stop was the subject of public controversy. It was made known that an infamous highlands businessman from Lae had acquired title (State Lease) over the land in the heart of Madang Town (Town bus stop)._x000a_The land had always been a public bus stop. But unknown to the people of Madang, in 2009 a public servant in Department of Lands in Waigani claimed to be the delegate of the Minister of Lands and issued a State Lease giving the bus stop to Awaincorp Ltd, a private company solely owned by Lae businessman Mathew Minape. Mr Minape had no prior connection to the land and was not a citizen of Madang.  _x000a_In early 2015, Mr Minape fenced that portion of land. At this point it became evident that someone, somehow, had acquired the public land being used as a bus stop. The then Governor, Jim Kas, responded by driving his vehicle on to the land and directing members of the public to pull down the fencing._x000a_In response, Minape took the matter to Court seeking declaration that he had ownership over the land and requesting orders to restrain Governor Kas, Madang Provincial Government, and Madang Urban Town Council, from interfering with his plans to develop and use the land._x000a_Governor Kas claimed Minape had acquired the land unlawfully through fraud. However, the Court found that Kas failed to produce any evidence that Minape had committed fraud to obtain the State Lease over the land._x000a_It did find that the circumstances in which the State Leases had been granted were so unsatisfactory and irregular as to amount to constructive fraud (in that Department of Lands failed to follow proper process when granting the title to Minape’s company).  _x000a_However, the Court stated that Governor Kas and the Provincial Governments failed to file a cross claim seeking orders to nullify the State lease on the basis of constructive fraud._x000a_“Despite those findings, it would be inappropriate to refuse to grant the declarations and injunctions sought, as the irregularities occurred more than three years before the State Leases were granted and no person including the defendants (Governor Kas and Madang Provincial Government ) had taken any legal steps in that time to challenge the plaintiff's (Minape) title.”_x000a_“Furthermore, no steps were taken by the defendants to challenge the plaintiff's title in the five-year period after granting of the State Leases, and the defendants did not file a cross-claim in these proceedings or adduce any evidence to assist the Court.”_x000a_“The Court was forced to rule in favour of Minape and restrained Governor Kas, Madang Provincial Government and Madang Town Council from interfering with its efforts to develop the land._x000a_The Court concluded that the State Leases at the centre of this case were granted in unsatisfactory circumstances in 2009. The Leases could, and probably would, have been quashed (cancelled) if the defendants had acted quickly. But they did not. The plaintiff was allowed to continue its plans to develop the land without challenge. The Court determined that it would be unjust to stop it at this late stage. It was left to the plaintiff to bring this case into court and prove that it was the rightful registered proprietor of the land.”_x000a_“Even after commencement of the case, the defendants did not file a cross-claim. They did not present any evidence. This is bizarre. I have been left with little to no choice but to grant the declarations and injunctions sought.”_x000a_Early this year I personally studied this judgement, including the Lands Act, and troubled by the growing number of  cases of illegal land grbbbing in Madang, I  wrote to the Minister of Lands, Hon. John Rosso, and Secretary of Lands requesting Minister exercise his powers under Section 122(2) of Lands Act to have the land forfeited and reinstated for public use._x000a_Following the Court ruling in February 2015 _x000a_Minape said his development of the land _x000a_ for a shopping mall would provide competition, contribute to the local economy, provide employment and make it convenient for the people to shop. _x000a_ “We want to build a shopping mall in Madang on that particular land near the bus stop,” Minape said._x000a_“We want to help the people of Madang.” _x000a_He said his lawyer had written to Kas and the Madang urban local level government not to continue allowing Madang PMVs from using the two portions of land as it would be regarded as contempt of court._x000a_Unfortunately for Minape he won't  be building his shopping mall anytime soon. _x000a_After countless messages and follow up calls I am pleased to advise the Minister signed the instrument officially forfeiting the title over the Madang bus stop back to the State and people of Madang._x000a_My office is currently reviewing each and every portion of land acquired over the years by  in the corridors of Waigani, to ensure all illegal titles are forfeited and all lands are passed back to the people of Madang."/>
    <d v="2022-01-03T18:23:00"/>
    <n v="189"/>
    <n v="643"/>
    <n v="17"/>
    <x v="2"/>
    <x v="1"/>
    <s v="Yes"/>
  </r>
  <r>
    <x v="0"/>
    <s v="Page 2"/>
    <s v="link"/>
    <s v="UPDATE ON MADANG TOWN ROAD EXPANSION PROJECT_x000a_With the current work on Madang Town Roads in mid stream we are preparing for the next phase of work to upgrade Madang’s road infrastructure._x000a_I am pleased to announce that the Marape Government has made a commitment to build a four-lane road in Madang Town. As the Member for Madang Open, Prime Minister James Marape has directed that I oversee the project as part of his Government's infrastructure program._x000a_Initial design includes developing Modilon road from two to four lanes, starting at New Town Jomba Junction to the wharf (5km blue line) and introducing a four-lane airport bypass from Tusbab to the airport terminal (2.5km Pink). This is a planned expansion – it was factored into the current work underway to improve and seal our existing roads._x000a_This expansion has been planned for some time. But, while similar announcements were made by past Governments, nothing eventuated due to lack of leadership, poor planning and mismanagement. _x000a_In 2013, The National published an article under the headline “Madang will have a four-lane road once the NEC decides who will build it.”_x000a_It was reported that a South Korean company, Sun, Moon and Stars (SMS) Engineering, had been engaged by the Madang Provincial Administration to complete the design and costing._x000a_“The design includes having proper pedestrian walkways, curbs, proper drainage system, sloping ground and junction adjustment, developing a park, road extensions, developing u-type gutters, transferring street lights, and installing new circular intersections including the construction of three new bridges._x000a_“The Nabasa-Madang airport access road, which had been cleared and marked during former Governor James Gau’s tenure, was never constructed as funding earmarked for the bridge access and given to a local contractor, had disappeared. The Wagol and LBC bridges will be extended and raised to counter rising waters during heavy rain. The draft design for the roads has been completed and given to the Department of Works for verification while a decision for a contractor is yet to be made.&quot;_x000a_“The Provincial Government’s works director Hood Kasas confirmed this, saying he had yet to source funding from the National Planning Department but thought it would be in the best interest of the province to retain SMS Engineering as they were in the province and ready to start work.”_x000a_As we all know, that work was never done._x000a_I confirmed that the Madang Provincial Government paid K2 million to carry out the draft design. I saw the documentation and sought advice as to the value of work carried out. I was informed it should not have cost more than K200,000.  I checked past records for Madang District for 2014 and 2016 and confirmed the same company was paid K300,000 to design two water projects in Madang District, including one in Riwo village, and was paid a further K50,000 to repair Trangogol Bridge. I’ve yet to confirm these projects were ever delivered._x000a_Was this Korean company used a front to launder public funds on inflated and ghost projects, offering kick-backs to corrupt public servants and/or Members of Parliament? The company closed in 2017 after running out of funds to operate.  _x000a_In 2018, the O'Neill Government called for tenders (No. CSTB 3832) for the finance, engineering, procurement and construction of a four-lane road from Madang Airport to Modilon Junction including Wagol Bridge on the Madang Section of Town roads.  However, no work was ever carried out._x000a_In February 2019, then Prime Minister Peter O’Neill arrived in Madang for the ground breaking for the Madang Airport upgrade (K71m project, funded by ADB loan). O’Neill used the occasion to launch the Madang Town four-lane road project in front of a packed crowd at Bates Oval.  Unfortunately for O’Neill, he was forced to resign as Prime Minister three months later._x000a_Unlike previous Governments, Prime Minister James Marape has made it a priority to improve Madang Town and its critical infrastructure._x000a_The Prime Minister has told me of his personal connection to Madang. His wife, Rachael, is the daughter of a warder at Beon Prison and grew up in Madang. Their oldest son was born at Modilon Hospital and they have a small family vacation home along the North Coast road._x000a_I have asked the Prime Minister to consider seeking assistance from the Australian Government under its AU$2 Billion (K5 Billion) Australian Infrastructure Financing Facility for the Pacific (AIFFP) to fund the project._x000a_A detailed scope, design and costing will be carried out early next and work on an airport bypass is expected to commence in August 2022.  Once the existing reconstruction and resealing of Modilon road by Madang DDA is complete, we will commence construction of the four-lane road. As noted, the current works have been designed to allow expansion when funds become available._x000a_This project will transform Madang into a major industrial centre, alongside the the planned K1.2 Billion Pacific Marine Industrial Zone. This project, stalled for the last decade, is expected to commence in 2022. I plan to oversee this project to avoid the corruption and failures of the past."/>
    <d v="2022-01-03T18:24:00"/>
    <n v="2"/>
    <n v="45"/>
    <n v="0"/>
    <x v="1"/>
    <x v="1"/>
    <s v="Yes"/>
  </r>
  <r>
    <x v="0"/>
    <s v="Page 2"/>
    <s v="link"/>
    <s v="UPDATE #3: MADANG TOWN ROADS_x000a_After sealing commenced on the section of road in front of Andersons Foodland and the main wharf, work has also moved to the section from Tusbab to Modilon Hospital._x000a_Once sealed, the team will complete the section from Andersons to the Mobil (Puma) depot._x000a_I note a recently posted picture of the section of road in front of Andersons, that showed the road flooded after heavy rain. _x000a_It’s important to note the drainage lines are not yet finished. We are building them in sections and, once complete, they will be connected with cross-drainage points and a run-off outlet. This will stop water building up in the drain line and overflowing onto the road, which is what had occurred in front of Andersons.  _x000a_So please be patient – once work is complete, there  there will be fewer issues for the handful of Facebook critics to complain about."/>
    <d v="2022-01-03T18:25:00"/>
    <n v="15"/>
    <n v="101"/>
    <n v="1"/>
    <x v="1"/>
    <x v="1"/>
    <s v="Yes"/>
  </r>
  <r>
    <x v="0"/>
    <s v="Page 2"/>
    <s v="link"/>
    <s v="UPDATE #4: MADANG TOWN ROADS _x000a_Why have the Madang Town roads deteriorated so badly since the 1980s? _x000a_Company after company has graded, resealed and repaired the same sections of Madang Town roads, only to return a year or two later to carry out the same work. _x000a_Why? Our roads have some fundamental problems that need more than a quick fix._x000a_There has been no proper drainage system, the construction and materials used were poor, and there was an ongoing lack of funding and leadership. _x000a_What makes a good road? _x000a_A road is made up of three main parts: the drainage system, the pavement (road) and the shoulders (edges or sides of the road). _x000a_Drains are an essential part of any road system. The biggest threat to a road is water. If water is kept away from the road, and the road is constructed properly, it should last at least eight to ten years without needing repair. The volume of traffic and frequency of use by heavy trucks may also impact the lifespan of a road. _x000a_Before building a road, the drainage system must first be installed. Drainage may be constructed on one or both sides of the road, depending on the amount of rainfall and flooding in the area, and whether there is already a natural drainage system (ditch or slope) to direct rain away from the road.  _x000a_Drain systems can be open (a ditch, often concrete lined) or closed (typically underground concrete pipes). Closed drainage systems look much better but are very expensive and take a long time to build. They also require more maintenance. An open system is cheaper, and easier to clear when blocked due to sediment (dirt) or rubbish. _x000a_A well-built pavement (road) is usually made up of five layers. _x000a_The diagram (picture) below illustrates both open and close drain design and pavement construction.  The type of road that lasts for years without requiring co start patching._x000a_The first layer is the subgrade. This is the natural soil or surface on which the road is built. In some cases, the subgrade may provide a hard surface and a strong foundation. In others, it may be swampy, soft topsoil or clay which provides a weak foundation. The best subgrade soil is load-bearing, with as little moisture as possible.  Soil that has a high moisture content like clay may expand or shrink in wet, cold or dry weather which will affect the road structure. _x000a_When constructing the pavement, the subgrade (natural surface) is ripped up, graded, and then compacted with a vibrating roller. It then undergoes a Dynamic Cone Penetration (DCP) test. _x000a_DCP testing provides an estimate of the load bearing capacity (strength) of the surface. All tests are carried out by independent geo-technical engineers, and must meet an industry standard of soil strength._x000a_When the subgrade is poor (soft or has a high moisture content), engineers may decide to install geo-fabric material over the subgrade._x000a_Geo-fabric is a thin and strong fabric used to reinforce and improve soil structure and load capacity. It also improves drainage, and reduces moisture (and thereby erosion of the pavement)._x000a_The next layer of the pavement is the subbase. This is made of crushed and screened river gravel or quality rock material. _x000a_This is laid on top of the subgrade, and then compacted with a vibrating roller to a minimum thickness of 150mm (15cm). It then undergoes a Field Density test to confirm it was compacted properly meets required strength, and density standards.  _x000a_The fourth layer is called the base course. This is also normally 150mm (15cm) thick and made of higher-grade (fine) crushed and screened material (typically river  gravel) that is layered on top of the subbase. It is compacted with a vibrating roller and again field tested to meet industry standards. _x000a_Base course will then undergo a final trim (by a grader) to ensure the top layer of the base course is the correct height and shape, ready for sealing. _x000a_The fifth and final layer is the seal. This comes in four stages:  the primer seal, where the base course is cleared of any loose materials by running a large broom/brush over it, before being sprayed by a mixture of bitumen and kerosene or diesel. This is to prime, or seal, the base course ready for bitumen (C170) or tar to be sprayed over it. _x000a_Straight after the bitumen is sprayed, a 19mm (1.9 cm) chip seal (typically crushed river stones) is spread over the bitumen, causing it to stick to the base course. The chip is then compacted with a multi-tyre roller. _x000a_After a few days, a  second seal of 14mm (1.4cm) chip seal is applied in the final part of the process. The 14mm chip fits into gaps between 19mm providing an additional strength and thickness to the road seal._x000a_An independent inspection of Madang Town roads found that there was no proper drainage system,  no subbase layer, no geo-fabric material and that  _x000a_no proper base course material used. This is likely the reason why the pavement (roads) in Madang have been collapsing over the years. _x000a_In PNG, there are a number of road contractors who regularly cut corners to make more money. They either fail to construct a proper drainage system, fail to construct proper pavement, or both. In our case, they may have failed to conduct independent testing, failed to install geo-fabric, subbase or base course material, or only applied one coat of chip seal instead of two. _x000a_Poor construction and cut corners are the reason why many roads in Madang, and around the country, are collapsing. _x000a_Some contractors are only too happy to return to fix the roads year after year, and earn more money at the expense of the people. In other cases, the road is underfunded or a politician and/or public servant is refusing to pay the contractor unless they are provided with a kickback. Funds paid as kickbacks mean there often aren’t enough funds to complete the project. _x000a_Returning to Madang Town roads: it’s important to note the work is not being carried out by a private company, profiting from public funds, but an entity owned and operated by the Madang District Development Authority. This means the entity is owned by the people of Madang Open Electorate. We have hired an experienced civil works team, with some of the work (drainage construction and surveying) subcontracted out to ensure the work was completed as soon as possible. Being a company owned by a government owned authority we are not required to tender for public contracts. _x000a_The subgrade (natural soil) of Madang town roads is karanas, providing a strong foundation. We independently tested it and ensured it met all national standards. Geo-fabric was then installed, and proper base course material was used. In fact, the same base course material was used on the recent Madang Airport runway upgrade. _x000a_I note a number of people have questioned the quality of work being done. These people either have no knowledge of civil engineering or do and commenting without carrying out an actual formal inspection or, are posturing for political purposes. _x000a_It's important to note that we are in the middle of construction during rainy season, which is making things more challenging. But once the work is completed, Madang Town roads will be among the best in the country, constructed at cost by a company owned and operated by the people of Madang."/>
    <d v="2022-01-03T18:26:00"/>
    <n v="225"/>
    <n v="966"/>
    <n v="40"/>
    <x v="1"/>
    <x v="1"/>
    <s v="Yes"/>
  </r>
  <r>
    <x v="0"/>
    <s v="Page 2"/>
    <s v="link"/>
    <s v="Press Release _x000a_KRAMER: MISCONDUCT ALLEGATIONS  RIDICULOUS. _x000a_Minister for Justice Bryan Kramer, has described allegations of misconduct levelled against him as Member for Madang Open by the Ombudsman Commission as “ridiculous, misconceived, and without merit”._x000a_Mr. Kramer, in a media conference in Port Moresby today (16 February 2022), said he had received a letter from the Chief Ombudsman, also today, notifying him that the Commission has formed the opinion that there is a prima facie case that he is guilty of 14 allegations of misconduct in office._x000a_“The allegations are absurd. One suggests the District Development Authority board approving an annual budget somehow amounts to misappropriation. Another implies the DDA establishing its own works company, which is provided for under the DDA Act and funding its own operations and procuring its own equipment for the purpose of saving public funds is misconduct in office. Further the DDA renting office space from Divine Word Institute is considered ‘double-dipping. When did I benefit from the rental fees in any way,” Mr. Kramer said._x000a_“I will respond to these three and the other eleven allegations in more detail in due course, but for now I’d like to provide background to all of this.”_x000a_ “On 3 December 2021, I received the first letter from the Chief Ombudsman, Richard Pagen, giving me the right to respond to the 14 allegations of misconduct in office.”_x000a_“I noted that most, if not all, of the allegations related to mere administrative issues, and were rather ridiculous, misconceived and without merit.”_x000a_“On 4 December 2021, I wrote to the Chief Ombudsman requesting an extension of time to respond to the allegations, and more importantly, asked that they provide the evidence they relied on to form the opinion that I was guilty of misconduct in office.”_x000a_“I made this request in consideration of the many leadership cases brought by the Ombudsman Commission that were being thrown out by the Court for being incompetent and for lack of evidence.”_x000a_“A fundamental right provided by our Constitution is the right to natural justice. A minimum requirement of natural justice is the duty to act fairly, and in principle, to be seen to act fairly. This includes affording a person the right to be heard to respond to any allegation made against them, and providing them copies of any and all evidence that was relied on.”_x000a_“Unfortunately, the Chief Ombudsman saw fit to deny my request, claiming that it is generally not the practice of the Commission to provide evidence because all their investigations are confidential.”_x000a_“I quote part of the Chief Ombudsman’s response which was, ‘In practice, we do not generally release information because all our investigations are confidential’.”_x000a_“While one would expect investigations on foot to be confidential, once the investigating authority forms an opinion the accused is guilty of an offence, then natural justice dictates any and all evidence they relied on are provided to the accused. The same practice is adopted in all administrative cases and criminal prosecutions at the committal hearing and again at the trial.”_x000a_“How can a person be expected to respond to serious allegations, in this case ridiculous allegations against them, without being afforded the right to respond to the evidence?”_x000a_“Any allegations are founded on the evidence, no evidence, no case, which perhaps explains why the Ombudsman Commission’s recent cases have all been thrown out of Court for lack of evidence.”_x000a_“The Ombudsman Commission is subject to the Constitution, which obligates them to comply with the principles of natural justice, not what they may feel is their own general practice.”_x000a_“I declined to respond to the Chief Ombudsman’s allegations until I was afforded the right to be provided copies of the evidence.”_x000a_“After learning that the Commission has formed an opinion that I am guilty of misconduct in office and is referring the matter to the Public Prosecutor to consider whether or not to prosecute the allegations, I now wish to exercise my right to challenge the decision in the National Court seeking orders that Ombudsman Commission provide me copies of the evidence they relied on.”_x000a_The decision of Ombudsman Commission comes after former staff of the Ombudsman Commission took court proceedings against the Chief Ombudsman, alleging abuse of power, incompetence and lack of qualification for his position.   _x000a_Approved for release:_x000a_Minister for Justice Hon Bryan Kramer"/>
    <d v="2022-02-17T20:50:00"/>
    <n v="185"/>
    <n v="11000"/>
    <n v="132"/>
    <x v="2"/>
    <x v="1"/>
    <s v="Yes"/>
  </r>
  <r>
    <x v="0"/>
    <s v="Page 2"/>
    <s v="link"/>
    <s v="IS THE ELECTORAL COMMISSION CORRECT TO CLAIM THAT EARLY CAMPAIGNING IS ILLEGAL?_x000a_The short answer is NO. _x000a_The Electoral Commission (EC), in its notice in both major papers on Thursday, is (once again) wrong to suggest that intending candidates or parties cannot carryout  campaign awareness or announce their intending candidates before the issue of writs on 28 April 2022._x000a_In those notices, it appears the Electoral Commission was relying on legal advice that is clearly misconceived and without legal foundation.  _x000a_National and LLG elections are governed by the Organic Law on National &amp; LLG Elections.  There is no actual law that makes reference to early campaigning, awareness campaigns or parties announcing their candidates prior to the issue of writs. _x000a_Instead, Section 182(1) states that “a person who writes, draws or depicts electoral matters directly on a roadway, footpath, building, vehicle, vessel, hoarding or place (whether it is or is not a public place, and whether on land or water or in the air), is guilty of an offence.” The penalty being a fine of K500.00 or less.  _x000a_It goes on to state that the application of section 182(1) extends in relation to an election although the writ of that election has not been issued – suggesting it applies to the period before, during and after an election._x000a_Section 182(3) states that nothing in the section prohibits the posting up, exhibiting, writing or depicting of a sign or at the office or committee room, of a candidate or political party indicating only that the office or room is the office or committee room of the candidate or party and specifying the name of the candidate or name of the party concerned or the projection by means of a cinematography or other similar apparatus of electoral matter on to a screen in a public theatre,  hall or premises used for public entertainment._x000a_So what is the intent of this law?_x000a_It is obvious that the law is intended to prevent people from writing or posting election messages directly on public roads, public footpaths, public buildings and anyone else's private property before or after a writ is issued._x000a_It is to stop littering and the defacing of public property._x000a_If the law intended that any or all campaigning, be it posters or otherwise, was illegal prior to the issue of writs, it would have stated this plainly, in detail and provided a suitable consequence (a fine or jail time) for the offence.  _x000a_But it doesn’t, because this was not the intent of the law._x000a_What I found absurd is that the EC publication begins by admitting the law is silent on the issue of early campaiging. It then goes on to make a series of weak attempts to argue the intent of the law was to make early campaigning illegal._x000a_If that was the case, it would have been made explicit. _x000a_It’s my view that the Electoral Commission publication is false and misleading. My concern is that public funds were spent obtaining misplaced legal advice from a dubious source, and that more public funds were spent publishing full-page advertisements in both national newspapers. _x000a_The source of advice relied upon by the Electoral Commission was not my department, and to my knowledge the Department of Justice was never consulted – despite being the authorised source of advice for Government on matters pertaining to the Constitution and Organic Law._x000a_I strongly suggest the Electoral Commission seek proper advice from Government-authorised experts on these matters, namely the Attorney -General, State Solicitor and Solicitor General – advice that won’t cost public funds and risk confusing the public on such an important constitutional issue. _x000a_It is difficult to see how the public can have confidence in the abilities of those leading the Electoral Commission when they rely on poor legal advice make such public errors about matters relating to the law on elections."/>
    <d v="2022-02-19T15:38:00"/>
    <n v="314"/>
    <n v="2600"/>
    <n v="186"/>
    <x v="2"/>
    <x v="2"/>
    <s v="Yes"/>
  </r>
  <r>
    <x v="1"/>
    <s v="Page 2"/>
    <m/>
    <m/>
    <d v="2022-09-15T00:00:00"/>
    <m/>
    <m/>
    <m/>
    <x v="3"/>
    <x v="0"/>
    <m/>
  </r>
  <r>
    <x v="1"/>
    <s v="Page 3"/>
    <m/>
    <s v="PM MARAPE REFLECTS ON THREE YEARS AFTER RESIGNING FROM O’NEILL REGIME_x000a_ APRIL 11 2022_x000a_ Prime Minister and Pangu Pati Leader Hon. James Marape today (April 11 2022) called on the people of Papua New Guinea not to vote for “money, relatives or cargo” in the 2022 General Election which starts on April 28._x000a_He made the call on the third anniversary of his resignation from the Peter O’Neill regime on April 11, 2019, in sheer frustration at the way the country was being run._x000a_PM Marape, on this day in 2019, resigned in protest at the way O’Neill was running down the country._x000a_Reflecting on that momentous occasion, which paved way for the change of government in May 2019, the Prime Minister urged the people “to exercise your right to vote wisely in the 2022 elections”._x000a_“Don’t vote for money, don’t vote for relatives, and don’t vote for people or parties who have sold your birthright,” he said._x000a_“If I have not done well for this country, if I am not the leader of your choice, then vote in someone else who can do better. _x000a_“Pangu Pati, and the Coalition that I have worked with over the last three years – including National Alliance, United Resources Party, United Labor Party, People’s Party, Liberal Party, National Party, People’s Movement for Change, Allegiance Party, Triumph Heritage Empowerment Party,  One Nation Party, People’s Labor Party, Social Democratic Party and others – have tried our best to stabilise our economy and restore credibility for this country.”_x000a_PM Marape said so much had happened since that fateful day of April 11, 2019._x000a_ “I never knew I was going to be Prime Minister,” he recalled._x000a_“I resigned one-man because I was fed up with the way Peter O’Neill was running down our country._x000a_“I saw, in the eight years I worked with him from 2011 to 2019, the greater propensity of his heart were not in the interest of country. _x000a_“Yes, he was doing some good, but  the greater part of him was for personal gratification and gain and I could not knowingly remain in his government._x000a_“For instance, he was a shareholder in companies he was giving contracts to, he owned the brewery at 17-Mile outside Port Moresby._x000a_“I said to myself: ‘I’m serving a prime minister who is building a brewery which offers cheap alcohol to young Papua New Guineans - in a country in which alcohol causes so many problems’._x000a_“I felt that the prime minister’s mind was not in the right place after eight years of him being prime minister."/>
    <d v="2022-04-11T00:00:00"/>
    <n v="68"/>
    <n v="330"/>
    <n v="37"/>
    <x v="4"/>
    <x v="2"/>
    <s v="Yes"/>
  </r>
  <r>
    <x v="1"/>
    <s v="Page 3"/>
    <m/>
    <s v="DEED OF AMENDMENT TO THE PORGERA PROJECT COMMENCEMENT AGREEMENT AND THE DEED OF ESCROW SIGNED_x000a_Approved for Release: Thursday, 7 April 2022_x000a_Two important documents as part of the important milestones to be ticked off by the State and its project partners were signed today at the Government House this morning. The Prime Minister delayed his scheduled visit to Oro Province this morning to observe this important signing. These are the Deed of Amendment to the Porgera Project Commencement Agreement (PPCA), and the Deed of Escrow to park 10% of the project equity._x000a_The PPCA was deemed concluded when Mineral Resources Enga signed on 3 February 2022. The PPCA is the central and structural document designed to elaborate and deal more specifically with what was set out in the Framework Agreement. This agreement is the main foundational agreement that establishes how the joint venture will operate and the operating model that delivers the agreed benefits to all parties. It deals with legacy liability issues, taxation issues, license issues, the establishment of the incorporated joint ventures, benefit flows, landowner benefits, project financing, mine closure and reclamation, fiscal and regulatory stability issues, and other issues and legal terms supporting the recommencement of the mine._x000a_“This is a major milestone. We needed to ensure that all the important responsibilities and commitments by all stakeholders are captured in very clear terms under this agreement. Matters that were overlooked are now captured in the amendment deed and will establish very clearly what is required going forward in our quest to reopen the Porgera Mine.”_x000a_The Prime Minister paid special commendations to Barrick and its CEO, Mark Bristow, for his patience in allowing the state and its stakeholders to ensure that any matters, which were overlooked in the original PPCA, are captured in the amendment deed._x000a_“I want to thank Mark Bristow for his patience to allow the State and its stakeholders to ensure that every important detail is captured in the amendment deed. This was important to us, and I would like to acknowledge Mr. Bristow’s support in that respect.”_x000a_The amended PPCA now paves the way for the parties to move very quickly to implement further series of documents which include, the signing of the shareholders’ agreement and the incorporation of the joint venture company, the operatorship agreement between the joint venture company, and Barrick as the operator, the fiscal stability agreement, a mining development contract, and the memorandum of agreement regarding benefit-sharing between the relevant provincial government and local level government._x000a_“This is why we are excited about this milestone because it allows us firstly to cover all issues, and secondly it triggers a whole series of final documents which will position us well in terms of our goal to reopen the mine.”_x000a_Also, today the Deed of Escrow for the New Porgera Limited 10% Shareholding was signed. In accordance with the PPCA, the shares in the new project company will be as follows: Barrick Gold and Zijin, 49%, Kumul Minerals Holdings Limited, 36%, Mineral Resources Enga, 5%, and Porgera Landowners 10%.  The parties to the PPCA have agreed that until such time a determination is reached by the landowners as to how the 10% is apportioned, at an appropriate forum, the 10% would be held in escrow._x000a_“This situation was specifically contemplated by the PPCA which sets out the provisions for the establishment of escrow arrangements so that the 10% shareholding may be issued by the project company pending the determination of the ultimate shareholder(s).”_x000a_This arrangement is important because we want a proper forum to be held to have the landowners themselves determine how the shares will be held to best represent their interests._x000a_“The development forum, which is the properly constituted process, will be held shortly to provide an opportunity for this matter to be determined by the landowners and their interests. This forum is where everyone who is impacted directly and indirectly by the mine will have their say, and for the government, this is absolutely important.”_x000a_The intention of the escrow, therefore, is to allow the project company to be incorporated in the short term to allow the lodgement of its application for a special mining lease to be made. It allows important regulatory tasks to proceed unhindered while plans are put into place for the development forum to take place._x000a_“I am also pleased to announce that the stakeholders have all agreed for the Mineral Resources Development Corporation, (MRDC) to be the escrow agent. MRDC is an experienced company dealing with landowner matters in the oil, gas, and mining space. We are confident that they will be able to perform their tasks diligently in accordance with the Deed of Escrow.”_x000a_These important signings now pave the way for the final pieces of the puzzle to be put in place for the mine to be reopened._x000a_“I have been briefed on the critical pathway to the reopening of the mine, and it remains my utmost priority to ensure that matters which are within the control of the government are concluded as soon as possible to allow the process to move and accelerate. The operator has already assembled their team to design the shortest possible pathway and I want to do what I can to assist in this regard.”_x000a_Following the signing, the Prime Minister headed straight to the airport and travelled to Popondetta for a very important visit with the Oro Provincial Government._x000a_Authorised by:_x000a_Hon. James Marape, MP_x000a_Prime Minister_x000a_Ends…///"/>
    <d v="2022-04-06T00:00:00"/>
    <n v="22"/>
    <n v="181"/>
    <n v="104"/>
    <x v="5"/>
    <x v="2"/>
    <s v="Yes"/>
  </r>
  <r>
    <x v="1"/>
    <s v="Page 3"/>
    <m/>
    <s v="UBS INQUIRY COMMISSIONER SAYS PNG CONSTITUTION IS A ‘GUIDING LIGHT’_x000a_APPROVED FOR RELEASE: APRIL 5 2022_x000a_Union Bank of Switzerland (UBS) Commission-of-Inquiry (COI) Commissioner Margaret White says the Constitution has been a “guiding light” to the work of the COI._x000a_She said this when giving her remarks during presentation of the 15-volume UBS COI report to Prime Minister Hon. James Marape by COI Chairman and Chief Commissioner Sir Salamo Injia in Port Moresby today (April 5 2022)._x000a_“Getting to delve into the Constitution of Papua New Guinea has been a high point,” Commissioner White said._x000a_“It is scarcely believable that a country with so many disparate peoples was able to agree, and so quickly, about the kind of way that they wanted to be governed._x000a_“The manifestation of that agreement in the Constitution of the Independent State has been a guiding light for the work of the commission._x000a_“The intellectual rigor of its form is rivalled only by the loftiness of its sentiments, yet, it never loses sight of its practical purposes – a documentary Bird of Paradise, perhaps.”_x000a_Commissioner White said the COI was privileged to have heard from several of the founding fathers of PNG, and to learn from them, of “the mighty aspirations for the nascent country”._x000a_“The detail has, of course, changed, as it was anticipated that it would but the principles have not,” she said._x000a_“When those principles are overlooked, the trust of the people naturally wavers._x000a_“We hope that we have produced some recommendations which might assist in encouraging something of a reset of those Constitutional Goals.”_x000a_Commissioner White commended the work of Sir Salamo in leading the UBS COI._x000a_“It is important for me to acknowledge the tremendous energy and dedication with which the Chief Commission (Sir Salamo) has managed this commission-of-inquiry,” she said._x000a_“The vicissitudes have been many, but his determination has been their equal._x000a_“He has led the widespread team with good humor and hard work._x000a_“His immense understanding of the law, and the people of this country, has underpinned all that the commission has done and achieved.”_x000a_Commissioner White also commended all who had worked at APEC Haus during the duration of the COI, as well as those who provided assistance from overseas, and local lawyers who assisted._x000a_She thanked all witnesses who appeared before the COI and “throw light onto the event” into which ir was inquiring (UBS loan)._x000a_“I wish the people of Papua New Guinea all the benefits that their Constitution promises, and the prosperity that the natural resources of the country can give them,” Commissioner White said._x000a_***"/>
    <d v="2022-04-05T00:00:00"/>
    <n v="5"/>
    <n v="122"/>
    <n v="17"/>
    <x v="2"/>
    <x v="2"/>
    <s v="Yes"/>
  </r>
  <r>
    <x v="1"/>
    <s v="Page 3"/>
    <m/>
    <s v="PRIME MINISTER MARAPE TO LAUNCH MAJOR IMPACT PROJECTS FOR ORO PROVINCE_x000a_Approved for Release: Tuesday, 5th April, 2022_x000a_Prime Minister Hon. James Marape, MP will be in Oro Province by tomorrow, 6th of April 2022, at the invitation of Oro Governor, Gary Juffa, to launch five (5) impact projects for the province._x000a_One of the four projects is the K85 million Asian Development Bank funded partnership Divune Hydro Project. The project will bring to reality the country’s push to provide electricity to the rural communities and to start using sustainable green energy._x000a_The second project is the ground breaking ceremony for the Kokoda and Northern Highway. This is an Australian Government funded project under the Transport Sector Support Program (TSSP) and is valued at K96 million._x000a_The rehabilitation and upgrade of this road will open up the economic potential of the province with better access to the port of Oro Bay._x000a_Third project to be launched is the rehabilitation and maintenance for the port of Oro Bay._x000a_This project will help to support the increase in business activities that will come online when the Kokoda and Musa Nickel Project become a reality._x000a_The rehabilitation and maintenance of the Port is funded by the Australian Government under the Transport Sector Support Program (TSSP) and is valued at K50 million._x000a_The fourth and final project is the construction of a new Provincial Administration Office Complex._x000a_The current office complex is very old so a new one will be built using K14 million that was disbursed by the Government for Public Investment Program (PIP) funds._x000a_Prime Minister Marape will also be taken on a tour of the University of Natural Resources and Environment (UNRE) at the Oro Campus. This is formerly an Agriculture College."/>
    <d v="2022-04-05T00:00:00"/>
    <n v="58"/>
    <n v="267"/>
    <n v="55"/>
    <x v="1"/>
    <x v="2"/>
    <s v="Yes"/>
  </r>
  <r>
    <x v="1"/>
    <s v="Page 3"/>
    <m/>
    <s v="PM MARAPE OPENS MARAMUNI ROAD, LAUNCHES ENGA-SEPIK HIGHWAY_x000a_APPROVED FOR RELEASE: APRIL 2 2022_x000a_Prime Minister Hon. James Marape says his Government is connecting rural Papua New Guinea like never before under its signature ‘Connect PNG’ programme._x000a_He said this on Friday (April 1) at remote Maramuni in Enga, bordering East Sepik, when opening the K15 million 57km Maramuni Road linking Maramuni to Wabag, and launching the Enga-Sepik Highway which will link Maramuni to Karawari in East Sepik._x000a_The Maramuni Road crosses some of the most-rugged and difficult terrain in the country and was done at minimal costs by the Wabag District Development Authority (DDA) and Enga Provincial Government._x000a_The area is known to be rich in gold and agriculture and has huge untapped potential in tourism, however, there was no road and people used to walk to Wabag – which took several days - until now._x000a_PM Marape flew to Maramuni immediately after arriving from Jakarta, Indonesia, where he led a Government and business delegation and overnighted in the remote station before returning to Port Moresby on Saturday._x000a_The Prime Minister announced further funding of K10 million for the Maramuni Road and K8 million to start work on the section from Maramuni to Karawari._x000a_PM Marape also launched the Maramuni Health Centre._x000a_He was accompanied by Enga Governor Hon. Sir Peter Ipatas, Works and Highways Minister Hon. Michael Nali, Angoram MP Hon. Salio Waipo representing the people of East Sepik, Tourism Arts and Culture Minister Hon. Isi Henry Leonard, Labour and Industrial Relations Minister and Lagaip-Porgera MP Hon. Tomait Kapili, and Fisheries Minister and Wabag MP Hon. Dr. Lino Tom who hosted the momentous occasion._x000a_Works and Highways Secretary David Wereh and representatives from other Government departments and agencies were also present._x000a_PM Marape commended Sir Peter and hardworking Dr. Tom for their vision and foresight for the “forgotten” people of Maramuni._x000a_“We are trying to connect all rural areas right throughout the country,” he said._x000a_“In this year’s Budget, we have allocations for 163 roads throughout the country.”_x000a_PM Marape said Maramuni was one of these “missing links” which included Tabubil-Telefomin linking Western to West Sepik, Karamui-Kundiawa in Chimbu, Finschhafen-Lae in Morobe and many others._x000a_“We are trying to connect all these missing links,” he said._x000a_PM Marape said his predecessor Peter O’Neill had concentrated only on Port Moresby at the expense of rural areas like Maramuni._x000a_“Over the last three years, we have spent K15 million on the Maramuni Road – which is not a lot of money,” he said._x000a_“To break down mountains along the Maramuni Road would require K50 to K60 million._x000a_“I want to thank the leader of Enga, especially Governor Ipatas, and Dr. Lino for making it possible.”_x000a_PM Marape also commended the construction team for being honest and hardworking to complete the road and avoiding unnecessary expensive contractors._x000a_“I want to thank Dr Lino, Governor Ipatas, the team on the ground including local boys who handled the machines, for putting smiles on the faces of both young and old at Maramuni,” he said._x000a_“This place has gold, coffee and so many other resources._x000a_“However, for so long,  we have forgotten them until now.”_x000a_*"/>
    <d v="2022-04-03T00:00:00"/>
    <n v="35"/>
    <n v="302"/>
    <n v="44"/>
    <x v="1"/>
    <x v="2"/>
    <s v="Yes"/>
  </r>
  <r>
    <x v="1"/>
    <s v="Page 3"/>
    <m/>
    <s v="PM MARAPE SAYS HE DID NOT RUN AWAY FROM ELECTORAL DUTIES_x000a_APPROVED FOR RELEASE: MARCH 31 2022_x000a_Prime Minister Hon. James Marape says he did not run away from electoral duties as claimed by the Post-Courier. _x000a_He said this in response to a scathing editorial attack on his State Visit to Indonesia by the Post-Courier. _x000a_PM Marape said the visit was long planned for, and what happened in his Tari-Pori Electorate the night before the Indonesia visit, was coincidental. _x000a_He said for the &quot;once-respected newspaper&quot; to liken him to Roman Emperor Nero showed how low the Post-Courier had stooped to. _x000a_&quot;The Post-Courier of today is nowhere like in the past where it had respected editors like Luke Sela, Oseah Philemon and the likes and equally-distinguished reporters,&quot; PM Marape said. _x000a_&quot;The people of PNG yearn for the once-great newspaper of old. _x000a_&quot;I do not dictate the newspapers nor give inducements to reporters and editors, like my predecessor Peter O'Neill was known for. _x000a_&quot; I did not run away from responsibilities, far from it. _x000a_&quot;Police, and other agencies of Government, have been tasked to handle Tari-Pori and other national issues. _x000a_&quot;Tari is not burning, as this Post-Courier claims. _x000a_&quot; Three police houses were torched due to a tribal conflict that had police caught in the crossfire._x000a_&quot;I may be MP for Tari-Pori, but I am Prime Minister of Papua New Guinea, I have a country to run. _x000a_&quot; I will not be localised to an event caused by tribal feuds that Governor Hon. Philip Undialu and I have been trying to resolve for the last year. _x000a_&quot;It was unfortunate that this incident happened on the eve of elections._x000a_&quot; The energy Post-Courier puts into criticising Tari-Pori and me should be also put into many good things that are happening there outside of this spur of violence and arson. _x000a_&quot;The narrow-minded Post-Courier editorial is so fixated on  stereotypes that it cannot distinguish between national interests first as Prime Minister, and local interests second as MP of a particular area.&quot;_x000a_On Post-Courier's claims that the Indonesia trip was a&quot; junket&quot;, PM Marape said the number of agreements signed today disproved that."/>
    <d v="2022-04-01T00:00:00"/>
    <n v="58"/>
    <n v="196"/>
    <n v="25"/>
    <x v="4"/>
    <x v="1"/>
    <s v="Yes"/>
  </r>
  <r>
    <x v="1"/>
    <s v="Page 3"/>
    <m/>
    <s v="PM MARAPE CONCLUDES STATE VISIT TO INDONESIA AND INVITES PRESIDENT WIDODO TO PORT MORESBY_x000a_Approved for Release: Thursday, 31st March 2022_x000a_Prime Minister Hon. James Marape, MP has concluded his Official State Visit to Jakarta the capital of Republic of Indonesia by holding a one of one meeting and bilateral discussions with President Widodo._x000a_PM Marape has extended PNG Government's invitation to President Widodo for a State visit to PNG later this year._x000a_He said the relations between the two countries must now move from talks on border issues to more on trade and economic relations and business to business and people to people relationship._x000a_“Some relationships we have are not by choice and we have no choice over it but they exist by the design of God._x000a_“For us PNG and Indonesia it is a relationship that we cannot ignore because we are here to exist to stay._x000a_“We are not just friends but more than brothers and sisters and our nations have been together and existed since time immemorial._x000a_“PNG is Mr President is very closer to Indonesia in that respect in our relationship to our brotherhood and sisterhood relationship,’’ he said._x000a_Prime Minister Marape said this at a Joint Press Conference after the bilateral meetings._x000a_“We have always had a good relationship since 1976 when our two nations established formal relationships._x000a_“I just want to say thank you very much again for accepting us to come to pay a courtesy call on short notice and pay our due respects and give recognition where it is due._x000a_“That is especially the respect and support Indonesia has given to us since the last 46 years we have been together since our nations got independence._x000a_“Indonesia stood us with in many fronts. From the work load and support when we became formal bilateral partners in 1976 and you were responsible for our admission to the Asia Pacific Economic Cooperation (APEC) membership._x000a_“And you have always been there for us in some difficult times as we have struggled as a nation in our crisis days, in our financial stressful days, and lately in the COVID-19 stress and pandemic that affected our economies,’’ said PM Marape._x000a_He thanked President Widodo for the Indonesian Department of Health who helped PNG in that respect._x000a_“We PNG Government, business houses and leaders and PNG public servants will forever be grateful to Indonesia as we have been in the past._x000a_“Today has been the first step and my delegation here has been totally given the due respect as we feel it and also it is due for us to extend our invitation to you and the Government of Indonesia to visit Port Moresby next year so that we have those hands on meetings._x000a_“The extent of our discussions between our two nations as it was done when the then Indonesian President and our PNG Prime Minister who then met and reached an understanding in that Comprehensive Partnership Agreement that the two Leaders come up with in 2013 shall continue._x000a_“Unfortunately after 7 years those exchanges have not progressed further and I am happy that under your leadership as Mr President see the importance of that reconnection with PNG at the Government to Government level is held like today._x000a_“For the public it is not just myself and the President and the Government. We have brought ministers from both sides to get them connected and we are bringing our private and business sector and those special contacts that is important for our two nations to coexist going into the future supporting each other._x000a_For PNG, Indonesia is a big country and it’s a 3 trillion dollars economy and they are hosting G20 this year and I wish them, Indonesia the very best and we thank you for hosting and inviting the Pacific Island Forum to the margins of the G20 meeting later this year._x000a_“This is an indication that Indonesia is a big economy and is a sleeping giant as PNG tapping into that potential Indonesia has already and Indonesia could offer to PNG._x000a_“Mr President I just want to conclude by saying that our comprehensive discussions that we have just held at personal levels went well._x000a_“And at the Government to Government levels as our bilateral discussion are going well and we look forward to officials from both sides working on those agreements like the Defense Cooperation Agreement will be finalized very soon at the latest,’’ said Prime Minister Marape._x000a_He said apart from the border agreements and talks PNG wants more cooperation and exchanges at the commercial levels._x000a_“We also want such exchanges not only at the border level talks but the business level._x000a_“’For so long we have held discussions and focused on border issues and these discussions today with the President and myself was made outside of border and more into trade, business, economy, public service exchanges, health and education services exchanges and it was a timely representing our two peoples and nations._x000a_‘’And we look forward to our meeting in Port Moresby next year to see how much we have progressed.&quot;_x000a_Ends...."/>
    <d v="2022-04-01T00:00:00"/>
    <n v="7"/>
    <n v="40"/>
    <n v="14"/>
    <x v="4"/>
    <x v="2"/>
    <s v="Yes"/>
  </r>
  <r>
    <x v="1"/>
    <s v="Page 3"/>
    <m/>
    <s v="PRESS STATEMENT ON  PRIME MINISTER MARAPE’S OFFICIAL VISIT TO THE REPUBLIC OF INDONESIA FROM 30TH MARCH TO 01ST APRIL 2022_x000a_Prime Minister Hon. James Marape, MP has embarked on an Official Visit to the Republic of Indonesia at the invitation of His Excellency, President Joko Widodo from 30th March to 01st April 2022. This is an important bilateral relationship within the immediate region that deserved equal attention and respect._x000a_“Indonesia and Australia are our closest bilateral partners. While I have made important strides in the PNG Australia relationship, I hope to strengthen the PNG Indonesian relationship, and this visit is timely”, Prime Minister Marape said._x000a_This visit is significant and unlike other bilateral visits. Apart from the usual discussions on traditional issues relating to border management and combating cross-border crime, drug smuggling, and terrorism, the talks will focus on other strategic opportunities for the two countries. _x000a_“The traditional issues are important but these are the traditional bilateral issues which are recurring in nature. There is a place for those, but it is vitally important that we use the opportunity to canvass other issues which are of strategic importance to us as a country”._x000a_The visit is more strategic and will specifically focus on business, trade, and investment opportunities and capacity building of human resources, among other practical and meaningful outcomes to complement our development aspirations here in PNG._x000a_“There is a lot to draw from our nearest neighbor in terms of enhancing our socio-economic development by providing market access for our natural products to enter the huge Indonesian market and it is now timely to exploit and pursue these opportunities with a renewed vigor and optimism to utilize the vast economic, trade and investment potential that currently exists between our two countries,” said Prime Minister Marape._x000a_Papua New Guinea’s total exports to Indonesia was $55.3 million in 2019 but could have increased substantially if we had a market access arrangement in place. This is in particular is likely to increase the annual exports of Crude Petroleum ($35.3 million), Cocoa Beans ($9.98m), and Vanilla ($5.06 million).  _x000a_With the current surge in fuel prices and to ensure competitiveness in PNG, I will also raise with President Widodo a proposed partnership with Indonesian Petroleum giant Pertamina for alternative sources of fuel. _x000a_ “I wish to allay any recurring doubts as to the purpose of this visit. I remain confident that our practical discussions and the culmination of the various Memorandum of Understandings (MoUs) that will be signed between President Widodo and myself will greatly complement PNG’s future socio-economic agenda and reap tangible outcomes in the immediate to long term,” said the Prime Minister._x000a_The following MoUs will be concluded:_x000a_1. MoU on Electricity between R.I. PLN and PNG Power to supply temporarily electricity from Jayapura to Vanimo;_x000a_2. MoU to Open the Flight Route from Port Moresby / Mt Hagen /Jayapura and Port Moresby / Daru / Merauke; (both Airlines to arrange);_x000a_3.  MoU on Customs;_x000a_4. MoU on Maritime Security with National Maritime Safety Authority (NMSA);_x000a_5. Notification of Ratification for Basic Agreement on Border Arrangement between Republic of Indonesia (R.I) and PNG;_x000a_6. Grant Assistance by Indonesian State Own Enterprise (PT. Wika) for economic infrastructure support for Connect PNG Program;_x000a_7. Reviewing the MoU on PNG / Indonesian Chambers of Commerce and Business Council;_x000a_8. Formalizing PNG / Indonesia Preferential Trade Agreement (PTA); and_x000a_9. Reviewing of the Defense Cooperation Agreement._x000a_A business delegation is part of the Prime Ministers entourage. A one-day business and investment seminar will be held parallel to the Prime Minister’s bilateral program. He will address the PNG/Indonesia Business and Investment Seminar where he will use the occasion to invite potential and reputable Indonesian investors to develop downstream processing facilities to add value to our vast natural resources for export to Indonesia, ASEAN, and other global markets. _x000a_ “We have to add value to our vast natural resources onshore through downstream processing and it is therefore important that I invite potential Indonesian Investors in this area as it will allow PNG to produce finished products and sell them directly to the global markets. This will greatly complement Government’s policy initiatives to grow the rural economies in PNG, “said Prime Minister Marape._x000a_Additionally, discussions will also be held with President Widodo to improve and create opportunities for economic infrastructure development such as electricity, roads, and ports along our common border corridors to enable the creation of Special Economic Zones, apart from the usual border security issues._x000a_Indonesia has indicated its support of the Connect PNG Program through a Grant Aid Assistance Program from its State Own Enterprises. This assistance will cover infrastructure development that should also elevate the economic corridor development concept as a major drive towards restructuring the PNG economy into a broad-based sustainable economy._x000a_Also, on the agenda for discussion between both Leaders will be PNG’s proposal for a Trilateral Arrangement to strengthen socio-economic development and security cooperation with Australia, Indonesia, and PNG on the common land and maritime borders to be known as AUSINDOPA. To progress this proposal, a Concept Paper will be developed by the PNG Department of Foreign Affairs and International Trade._x000a_Apart from the Official Bilateral discussions, a half a day business and investment seminary has been organized. Further, separate meetings have been arranged between the Indonesian and PNG Business Communities with focused on business, trade, and investment opportunities, particularly in agriculture, fisheries, forestry, minerals, and oil and gas sectors. _x000a_“It is important that in the immediate future, PNG becomes a food bowl for the Asian region including for the provision of Halal-certified food for the Indonesian market,” said Prime Minister._x000a_“I am bringing Papua New Guinean business people in the agriculture and logistics sector, to capitalize on the opportunities in marketing.”_x000a_The outcome of this Official Visit is expected the Conclusion of a Joint Communique at the Bogor Palace by both leaders detailing the above cooperative arrangements for immediate implementation through an Action Plan by the revived Joint Ministerial Committee (JMC) and Senior Officials Meetings (SOMs)._x000a_Prime Minister Marape was accompanied by his wife Madam Rachael Marape, four (4) Ministers, one (1) Governor, Senior Government Officials, and a Business Delegation on this Official Visit who will engage in business and investment exchanges whilst the Government officials will progress sectoral issues with their Indonesian counterparts. The delegation returns to the country on 01 April 2022._x000a_- Ends -"/>
    <d v="2022-03-30T00:00:00"/>
    <n v="35"/>
    <n v="115"/>
    <n v="26"/>
    <x v="5"/>
    <x v="2"/>
    <s v="Yes"/>
  </r>
  <r>
    <x v="1"/>
    <s v="Page 2"/>
    <m/>
    <s v="Treasurer Ian Ling Stuckey reports to Parliament on the Economic Outlook but with interestingly new figures that surpasses original forecasted figures."/>
    <d v="2022-03-30T00:00:00"/>
    <n v="1"/>
    <n v="18"/>
    <n v="5"/>
    <x v="5"/>
    <x v="2"/>
    <s v="Yes"/>
  </r>
  <r>
    <x v="1"/>
    <s v="Page 3"/>
    <m/>
    <s v="PM MARAPE SAYS LATE WILLIAM SAMB PUT PNG AHEAD OF HIMSELF_x000a_APPROVED FOR RELEASE: MARCH 24 2022_x000a_Prime Minister Hon. James Marape says the late Hon. William Samb was a person who put others ahead of himself._x000a_He said this when paying tribute to the late Goilala MP, Commerce and Industry Minister and Pangu Pati strongman, as the casket laid in state in Parliament today._x000a_PM Marape said this was exemplified when Samb unselfishly gave heavy machinery to North Bougainville on behalf of the people of Goilala recently._x000a_“Samb put country ahead of himself,” he said, further describing the late MP and Minister as his “right hand man”._x000a_“There can be no greater example than his last domestic visit to the Autonomous Region of Bougainville._x000a_“He handed over K2 million worth of machinery to our lovely people of North Bougainville and he made a profound statement: ‘Benefits, North Bougainville people you will get, but blessings Goilala will receive’._x000a_“To me, that underlined the DNA that ran deep in the leader the Hon. William Samb was._x000a_“The true Christian principle of putting others first, and himself last, putting another district first and his district last._x000a_“As a national leader, he rose to see Bougainvilleans as his own, putting them first and Goilala behind._x000a_“He defined important principles, he defined between blessings and benefits.”_x000a_PM Marape said Samb was a leader who helped to raise hope amidst gloom-and-doom, and whose character was embodied in the vision of good governance and honesty._x000a_“Samb belonged to the new generation of leaders who emerged to put the interest of our country first: to take it back from the wrong road we have travelled in recent years, and to put it back on the road where corruption was lesser, where fighting for our natural resources was greater,” he said._x000a_“Taking back more from our revenue to fund developments in all parts of the country was his ideal, including his remote Goilala, and to ensure that people were empowered through SME programmes we have started._x000a_“Taking back PNG from the hands of greed, and the minority few who wanted to get ahead at the expense of the rest of the country, including places like Goilala._x000a_“Samb fanned the flame of hope, he encouraged steadfastness in good governance and honest leadership, and to do more, and to do better, to hold our country to higher standards and greater ideals.”_x000a_PM Marape praised Samb for his support in passing the Independent Commission Against Corruption (ICAC) Act and the Whistleblowers’ Act in 2020._x000a_“Who would have thought that a brother from Goilala would have assisted a brother from Tari?” he said._x000a_“He was my right-hand man trying to make changes for the betterment of our country._x000a_“He didn’t see me as a Tari man, he didn’t see me as a Highlands man, he was truly a Pangu Pati idealist – a party that stands for Papua and New Guinea United.”_x000a_PM Marape assured the people of Goilala and Samb’s immediate family that he may have passed on but he had touched the hearts of many people, as seen by the tributes in Parliament today and his haus krai in Port Moresby._x000a_“Thank you very much to the Goilala people for giving a fine leader to this country, a short seven years (as MP), but he has left an indelible mark on this country,” he said._x000a_“We will stand with you in these dark moments and ensure that Goilala continues to get blessings.”_x000a_**"/>
    <d v="2022-03-29T00:00:00"/>
    <n v="2"/>
    <n v="61"/>
    <n v="10"/>
    <x v="6"/>
    <x v="2"/>
    <s v="Yes"/>
  </r>
  <r>
    <x v="1"/>
    <s v="Page 3"/>
    <m/>
    <s v="[Video speech 3:31 minutes"/>
    <d v="2022-03-28T00:00:00"/>
    <n v="13"/>
    <n v="65"/>
    <n v="52"/>
    <x v="4"/>
    <x v="2"/>
    <s v="No"/>
  </r>
  <r>
    <x v="1"/>
    <s v="Page 3"/>
    <m/>
    <s v="PM MARAPE SAYS LATE WILLIAM SAMB PUT PNG AHEAD OF HIMSELF_x000a_APPROVED FOR RELEASE: MARCH 24 2022_x000a_Prime Minister Hon. James Marape says the late Hon. William Samb was a person who put others ahead of himself._x000a_He said this when paying tribute to the late Goilala MP, Commerce and Industry Minister and Pangu Pati strongman, as the casket laid in state in Parliament today._x000a_PM Marape said this was exemplified when Samb unselfishly gave heavy machinery to North Bougainville on behalf of the people of Goilala recently._x000a_“Samb put country ahead of himself,” he said, further describing the late MP and Minister as his “right hand man”._x000a_“There can be no greater example than his last domestic visit to the Autonomous Region of Bougainville._x000a_“He handed over K2 million worth of machinery to our lovely people of North Bougainville and he made a profound statement: ‘Benefits, North Bougainville people you will get, but blessings Goilala will receive’._x000a_“To me, that underlined the DNA that ran deep in the leader the Hon. William Samb was._x000a_“The true Christian principle of putting others first, and himself last, putting another district first and his district last._x000a_“As a national leader, he rose to see Bougainvilleans as his own, putting them first and Goilala behind._x000a_“He defined important principles, he defined between blessings and benefits.”_x000a_PM Marape said Samb was a leader who helped to raise hope amidst gloom-and-doom, and whose character was embodied in the vision of good governance and honesty._x000a_“Samb belonged to the new generation of leaders who emerged to put the interest of our country first: to take it back from the wrong road we have travelled in recent years, and to put it back on the road where corruption was lesser, where fighting for our natural resources was greater,” he said._x000a_“Taking back more from our revenue to fund developments in all parts of the country was his ideal, including his remote Goilala, and to ensure that people were empowered through SME programmes we have started._x000a_“Taking back PNG from the hands of greed, and the minority few who wanted to get ahead at the expense of the rest of the country, including places like Goilala._x000a_“Samb fanned the flame of hope, he encouraged steadfastness in good governance and honest leadership, and to do more, and to do better, to hold our country to higher standards and greater ideals.”_x000a_PM Marape praised Samb for his support in passing the Independent Commission Against Corruption (ICAC) Act and the Whistleblowers’ Act in 2020._x000a_“Who would have thought that a brother from Goilala would have assisted a brother from Tari?” he said._x000a_“He was my right-hand man trying to make changes for the betterment of our country._x000a_“He didn’t see me as a Tari man, he didn’t see me as a Highlands man, he was truly a Pangu Pati idealist – a party that stands for Papua and New Guinea United.”_x000a_PM Marape assured the people of Goilala and Samb’s immediate family that he may have passed on but he had touched the hearts of many people, as seen by the tributes in Parliament today and his haus krai in Port Moresby._x000a_“Thank you very much to the Goilala people for giving a fine leader to this country, a short seven years (as MP), but he has left an indelible mark on this country,” he said._x000a_“We will stand with you in these dark moments and ensure that Goilala continues to get blessings.”_x000a_**"/>
    <d v="2022-03-24T00:00:00"/>
    <n v="2"/>
    <n v="70"/>
    <n v="11"/>
    <x v="6"/>
    <x v="2"/>
    <s v="Yes"/>
  </r>
  <r>
    <x v="1"/>
    <s v="Page 3"/>
    <m/>
    <s v="PM MARAPE COMMENDS MINISTER ROSSO ON PASSING OF STRATA TITLE LAW_x000a_APPROVED FOR RELEASE: MARCH 23 2022_x000a_Prime Minister Hon. James Marape has commended Lands and Physical Planning Minister Hon. John Rosso on passage of the Strata Title Management Bill 2022 and accompanying bills and  amendments in Parliament today (March 23 2022)._x000a_The bill allows for people to buy units and apartments in high-rise buildings because of increasing shortage of land and a growing population._x000a_PM Marape said the law was brought in to modernise the way business was done in lands and housing in the country._x000a_The Prime Minister said smaller Pacific countries like Fiji and Vanuatu already had strata title laws_x000a_“This is a response to our country’s need for housing,” he said._x000a_“The minister has worked very hard on this at the sunset of this term of Parliament.”_x000a_PM Marape said it should not be forgotten that only 3 per cent of the 462,000 square km of land in the country was State-owned._x000a_He said with the ever-increasing demand for land, there was a need for cheaper housing, and the new law provided for this so people could buy units and apartments in high-rise buildings._x000a_PM Marape said this law was just one of many that his Government had passed since it came into Office in May 2019._x000a_“This law was first talked about 20 years ago,” he said._x000a_“It may seem just like any ordinary Act of Parliament that we’re passing today, however, far that._x000a_“This has a direct value on the economy._x000a_“If one person owns a piece of real estate in an urban area and decides to build a 20-floor building, in which you can find over 60-70 units, these can be individually titled out._x000a_“You don’t need to own a piece of land to have title to an apartment that you can call as home._x000a_“This is a law to modernise some of the legacy issues that we have carried through.”_x000a_PM Marape thanked both sides of Parliament for giving their support for passage of the new law."/>
    <d v="2022-03-23T00:00:00"/>
    <n v="13"/>
    <n v="158"/>
    <n v="62"/>
    <x v="2"/>
    <x v="2"/>
    <s v="Yes"/>
  </r>
  <r>
    <x v="1"/>
    <s v="Page 3"/>
    <m/>
    <s v="PM MARAPE DENIES ‘FAKE NEWS’ THAT HE HAS LEFT PANGU PATI_x000a_APPROVED FOR RELEASE: MARCH 14 2022_x000a_Prime Minister and Pangu Pati leader Hon. James Marape has denied speculations widely circulating on social media that he has left Pangu._x000a_He said today (March 14 2022) he was quite surprised to see the “fake news” that he announced at a meeting with Hela landowners last Friday night – his Sabbath and at a time when he was mourning the passing of Party stalwart Hon. William Samb – that he was officially and formally distancing himself from Pangu._x000a_“I am not leaving Pangu; Pangu is part of me, I am privileged to be leading the Party at the moment,” PM Marape said._x000a_“This Party gave the country its sovereignty, this Party set up the three arms of government, this Party has shown the road in the formative years of our country’s history._x000a_“Under my leadership, and with other MPs who are behind Pangu, the change of government in May 2019 was not accidental: We deliberately moved into Pangu, knowing that this is the Party that knew the way and showed the way in 1975._x000a_“Pangu Pati will reconstruct the country and lead it to economic wealth  and prosperity for our people.”_x000a_PM Marape said this was exemplified in Pangu’s flagship ‘Connect PNG’ programme and others._x000a_“Our ‘Connect PNG’ programme is opening up rural and forgotten PNG like never before,” he said._x000a_“We are paying school feels for students all the way from elementary level to university level, including our Higher Education Loan Programme (HELP)._x000a_“We are paying off the bad and unsustainable debts left behind by Peter O’Neill when he led the country for eight years from 2011 to 2019. We are on the road to economic recovery that should see us posting asurplus Budget in five years._x000a_“We are modernising our health system with the aim of brand-new hospitals in all provinces, and the Autonomous Region of Bougainville._x000a_“We are stepping up support to the judiciary and anti-corruption efforts to protect the wealth of our country._x000a_“These are all things that Pangu wanted to do in 1975, but due to many years of political instability since then, our country has not seen much success.”_x000a_PM Marape said Pangu was a historical party that had ties to unity and sovereignty of the country, and was here to stay._x000a_“It is very unfortunate that political opponents – on the eve of the 2022 elections – are making up fake news James Marape is jumping away from Pangu Pati,” he said._x000a_“I am the Leader of Pangu Pati and will lead this great PNG political institution into the 2022 elections, to get the people’s mandate, and entrench PNG on the road Pangu saw in 1975, where no-one is left behind and everyone is given fair and equal opportunities._x000a_“That’s the destination we foresaw in May 2019 when we formed government and are working towards that._x000a_“Our opponents may say that Pangu is ‘history’, however, let me say that history gives one hindsight for the future._x000a_“Pangu is here to stay – there is no Party that has contributed more to the development of the country than Pangu – since 1968 to Self-Government in 1973, and on to Independence in 1975 under Great Grand Chief Sir Michael Thomas Somare._x000a_“Pangu Pati has had the greatest influence on leadership in this country, and my generation of leaders – under Pangu – will reconstruct the country for the better for us to arrive at the economic independence destination.”"/>
    <d v="2022-03-14T00:00:00"/>
    <n v="25"/>
    <n v="63"/>
    <n v="8"/>
    <x v="4"/>
    <x v="2"/>
    <s v="Yes"/>
  </r>
  <r>
    <x v="1"/>
    <s v="Page 3"/>
    <m/>
    <s v="PM MARAPE ANNOUNCES PAYMENT OF K33.7 MILLION TO PNG LNG PROJECT LANDOWNERS_x000a_APPROVED FOR RELEASE: MARCH 10 2022_x000a_Prime Minister Hon. James Marape has announced the payment today (March 10 2022) of K33.7 million - K19.7 million cash and K14 million project component - to upstream PNG LNG Project landowners of Petroleum Development License (PDL) 7 in Hela._x000a_The payment was made through the Mineral Resources Development Company (MRDC)._x000a_PM Marape said PDL 7 was one of a series of upstream PDLs that had been problematic with ongoing court cases that had affected landowner identification clan vetting, hence, benefits had been accruing in trust accounts since first LNG exports in 2014._x000a_“Today, after a long delay, the first-ever payment has been made,” he said._x000a_“I commend the landowners and their leaders for assisting the Government and the Department of Petroleum, and the developers, by completing their clan-vetting exercise._x000a_“The landowners were ready, their accounts were opened, and today K19.7 million was distributed in cash to over 200 accounts._x000a_“Another K14 million project component was also delivered as part of the 30 per cent earmarked for project infrastructure._x000a_“Well done to all PDL 7 landowners, and I appeal to PDL 1, PDL 8, PDL 9 and all others that are in dispute to solve their in-house matters before they can be paid._x000a_“All their money has been sitting in trust accounts for so long, however, they need to resolve their landowner issues just like PDL 7 has done - which has resulted in the K19.7 million being paid and K14 million to project area landowners._x000a_“I appeal to PDL 1, 8 and 9 to get behind Government, work to complete landowner identification, and withdraw the court cases that are pending.”_x000a_PM Marape commended PDL 7 leaders and educated people for ensuring that landowners were paid their dues._x000a_“It gives me great satisfaction that the first batch of equity has been distributed to landowners at the project area,” he said._x000a_“I also commend Hela Governor Hon. Philip Undialu for his leadership, as well as MRDC Managing-Director Augustine Mano and Department of Petroleum, as well as Department of Prime Minister and NEC Secretary Ivan Pomaleu for being present for the occasion today.”"/>
    <d v="2022-03-10T00:00:00"/>
    <n v="28"/>
    <n v="172"/>
    <n v="26"/>
    <x v="1"/>
    <x v="2"/>
    <s v="Yes"/>
  </r>
  <r>
    <x v="1"/>
    <s v="Page 3"/>
    <m/>
    <s v="MEDIA STATEMENT_x000a_PM MARAPE OPENS HELA HOSPITAL A&amp;E FACILITY; BREAKS GROUND FOR FULL HOSPITAL REDEVELOPMENT_x000a_Approved for Release:_x000a_Sunday, 20 February 2022_x000a_PRIME Minister Hon. James Marape has opened a new state-of-the-art Accident &amp; Emergency facility for Hela hospital, heralding the work that will soon go into the upgrade of the provincial hospital worth K310 million under his Government’s plans to rehabilitate hospitals in the country._x000a_The upgrade of the emergency department of the hospital is part of the return investment into the province by Oil Search and continued by Santos after the recent companies merger, and is demonstrative of the value of great public-private partnership in service delivery to the local people._x000a_In line with his own plans in elevating the focus on health service delivery as seen in this year’s budget allocation to the health sector, Prime Minister Marape on Friday commended Oil Search and Santos for initiating and continuing the partnership which has resulted in the construction and completion of the hospital wing._x000a_Before opening the emergency facility, the Prime Minister also led in the ground-breaking for the new provincial hospital._x000a_PM Marape said Hela was a new province, having only been given its provincial status, but even while it was part of Southern Highlands, the people of Hela have not received services commensurate to the level of resource developments that have taken place over the last 30 years since 1990 when the first resource was harvested._x000a_“These people have been tolerant of us; they have been living without good services since 1990/1989 when resources were first harvested from this place,” said PM Marape._x000a_“Sometimes I am embarrassed that we were not able to deliver what our people fully deserve. We have Hides gas, Kutubu oilfield, Moran field, Juha gas field, Angore gas fields are all within (the vicinity of) Hela.”_x000a_The Prime Minister, who is local Member for Tari-Pori, said with the re-focus on health service delivery in the country, Hela provincial hospital is among five other provincial hospitals approved for immediate development. Others will be Gulf, West New Britain, Southern Highlands, Western and Central. Once completed, these new state-of-the-art hospitals will join hospitals currently underway such as Enga and East Sepik. The programme is part of PM Marape's intention to build new world-class hospitals in all provinces including Bougainville over the next 10 years._x000a_The Prime Minister led a team of dignitaries who flew into Hela on Friday to officiate at the joint opening and ground breaking ceremonies witnessed by the management and staff of the hospital and the people of Hela. Among the official delegation was the Australian High Commissioner H.E Jon Philp, Health Minister Hon. Jelta Wong, Hela Governor Hon. Phillip Undialu, Chief Executive Officer of Santos Kevin Gallagher, and Executive-Director of Oil Search Foundation Stephanie Copus-Campbell._x000a_Mr Gallagher revealed Santos invested K8 million into the upgrade of the facility._x000a_The new emergency wing is an eight-bed in-patient ward that comprises two resuscitation beds, three acute beds, three non-acute beds, three consultation rooms, an isolation area, and is fully-equipped – a definite upgrade from the old facility that was a 5-bed outpatient ward that catered also for emergency cases._x000a_The new wing helps in increasing the standard in the quality of care offered to patients and sets the tempo for the new hospital development that the province is now expecting._x000a_Hela hospital serves the entire province and information from the provincial health authority states the hospital treats up to 3000 patients a month, 300 of which are seen or admitted through the Accident &amp; Emergency department."/>
    <d v="2022-02-20T00:00:00"/>
    <n v="2"/>
    <n v="71"/>
    <n v="8"/>
    <x v="1"/>
    <x v="1"/>
    <s v="Yes"/>
  </r>
  <r>
    <x v="1"/>
    <s v="Page 3"/>
    <m/>
    <s v="CABINET CLEARS P’NYANG GAS AGREEMENT; SIGNING SET FOR NEXT WEEK_x000a_Approved for Release: Thursday, 17 February 2022_x000a_Prime Minister Hon. James Marape, MP has announced that his Cabinet has cleared the P’nyang Gas Agreement, which now awaits signing between the State and ExxonMobil who is the lead project developer of the Petroleum Retention License (PRL) 3._x000a_The Prime Minister said: &quot;When I took office in mid-2019, I committed to the nation better results from resource projects we were going to undertake under my watch and today let me thank ExxonMobil for responding positively to our State’s position to earn more from our country’s national resources. _x000a_&quot;We started a protracted negotiation that included detaching P’nyang from Papua LNG terms and moving onto a separate template to gain more for the State but at the same time giving respect to our investors' return on their investments._x000a_“After almost two years of exchanges, I think we have found the sweet spot where investors will be happy and we the PNG beneficiaries including Western Provincial Government and Landowners will be happy.”_x000a_The Cabinet meeting approved the gas agreement, which has the following unique features comparative to both PNG LNG and Papua LNG project agreements that the State Negotiation Team led by Chairman Dairi Vele successfully negotiated under Minister Hon. Kerenga Kua’s guide. _x000a_• Total state equity to be at 34.5% over and above the 22.5% allowed by oil and gas act, with ExxonMobil to offload 12% of their stake at fair market price to PNG parties of which PM has committed to offload most to Western Province and Landowners. Comparatively in PNGLNG we only have 19.6% and Papua LNG, the O’Neill Government signed up to only 22.5% as required by Law;_x000a_• Corrected the definitions of “well head value “of Royalty, Equity and Development Levy so that deductions only feature cost of harvesting the resources unlike present definition in both PNGLNG and Papua LNG;_x000a_• Secured additional production levy at 3% not given in PNGLNG project and Papua LNG is at 2%;_x000a_• Secured 5% of total gas domestic use at much cheaper price than Papua LNG’s DMO, a far bigger improvement from PNGLNG;_x000a_• No tax concessions except the increase on amortization cost and time period that will see PNG picking tax benefits in the later life of the project;_x000a_• License to develop is to be sequenced with Papua LNG construction where our country will see increase benefits to the economy with both Papua LNG and P’nyang LNG sequenced to construction from 2024 to 2032 instead of just four years for Papua LNG;_x000a_• With P’nyang coming on board, it means that PNG will be a gas producing nation up to 2060 and PNGLNG beneficiaries will collect toll revenue from P’nyang LNG in the period they are in production;_x000a_• The P’nyang infrastructure will have capacity to upload other third party stranded gas in Western, Hela and SHP into the future;_x000a_• The total project economic gain for PNG sits at 59% and with adjustments to the life of the project. It will rest at 63% all within the Marape-Basil Government mandate that SNT had used for the negotiations. PNG should note that in PNGLNG we are gaining at 49% and Papua LNG at 51% so above 59% to 63% is an all-time high for our country._x000a_PM Marape commended ExxonMobil for understanding PNG's aspirations by choosing to remain committed to unbundle the 4.4 TCF of gas that, if not developed, would remain in the foothills of our country’s hinterland._x000a_More details will be made when the gas agreement is signed next week Tuesday at the Parliament’s State Function room, the Prime Minister said._x000a_On a related matter, Prime Minister Marape mentioned Santos Ltd’s positive indications of additional equity in the PNGLNG project, based on his request to Santos if they offload equity in PNGLNG as a result of their acquisition of Oil Search assets. _x000a_The Prime Minister commended Santos CEO Mr Kevin Gallagher for the good indications thus far saying this should recompense PNG parties in PNGLNG for dilution of their interest to only 19.6% instead of the 22.5% required by law."/>
    <d v="2022-02-17T00:00:00"/>
    <n v="5"/>
    <n v="27"/>
    <n v="11"/>
    <x v="1"/>
    <x v="2"/>
    <s v="Yes"/>
  </r>
  <r>
    <x v="1"/>
    <s v="Page 3"/>
    <m/>
    <s v="PM MARAPE COMMENDS FIRST WOMAN COMMANDER OF PNGDF AIR WING_x000a_APPROVED FOR RELEASE: FEBRUARY 13 2022_x000a_Prime Minister Hon. James Marape has commended pioneer woman pilot Lieutenant-Colonel Nancy Wii on her promotion to Commanding Officer of the Papua New Guinea Defence Force Air Transport Wong. _x000a_PM Marape said today that Lt-Col Wii's achievement is an inspiration to all PNG women to &quot;aim for the skies. _x000a_&quot; Lt-Col Wii is the  first female military officer to be promoted to Commanding Officer in the force’s rank-and-file, &quot; he said. _x000a_&quot; She has broken all barriers in the PNGDF - which has been male dominated all along - when she got promoted to Commanding Officer of the Air Transport Wing._x000a_&quot;Her promotion is a landmark and a call for young women and girls to aim for the skies. _x000a_&quot; Lt-Col Wii was the first-ever PNG woman to become an aircraft pilot, and is the first woman  to command a division in the PNGDF.&quot;_x000a_PM Marape also commended the family of Lt-Col Wii, especially her father and  a former two-time MP for North Waghi, William Wii, for their support. _x000a_&quot; I encourage all fathers in PNG  to take good care of their daughters and support them to realize their full potential,&quot; he said. _x000a_He congratulated eight other male officers of PNGDF who were promoted along with Lt-Col Wii. "/>
    <d v="2022-02-13T00:00:00"/>
    <n v="5"/>
    <n v="63"/>
    <n v="8"/>
    <x v="7"/>
    <x v="2"/>
    <s v="Yes"/>
  </r>
  <r>
    <x v="1"/>
    <s v="Page 3"/>
    <s v=" "/>
    <s v="PM MARAPE RECOVERING WELL AS HE OBSERVES COVID PROTOCOLS; URGES CITIZENS TO VACCINATE TO HELP THEMSELVES BETTER_x000a_Approved for Release:_x000a_Waigani, National Capital District | Tuesday, 08 February 2022_x000a_PRIME Minister Hon. James Marape is in isolation and recovering well from his COVID-19 infection while Deputy Prime Minister Hon. Sam Basil continues to execute official duties on his behalf._x000a_The Prime Minister said today he is doing well and working in self-isolation from home. He gave credit to God’s continued care over his life and his double vaccination, while urging citizens to give their bodies a fighting chance against the virus by going in for vaccination themselves, like him._x000a_He said: “There is nothing seriously wrong with me. I am physically up and about. I have asked Deputy Prime Minister Hon. Sam Basil to continue to stand in for me to represent me as Prime Minister on occasions where I am needed._x000a_“So the Deputy Prime Minister continues to act while I am out of action as I self-isolate in observation of COVID protocols. By Thursday I will do another test, and depending on the test result, I will inform the country on Friday whether I am out for work or still required to be isolated._x000a_“In terms of my medical condition, I am alright. This is testament to the fact that I am vaccinated. God still stands watch over me and vaccination has really helped._x000a_“When you are vaccinated, you may catch the virus but you live with it in almost a normal manner. You feel a little bit of headache, cold and may experience some cough but because you have been inoculated, your body is now receptive to fighting the COVID-19 virus so you live almost normally with no severe attack and a need for hospitalisation._x000a_“I am keeping myself isolated because I do not want to be a spreader to people I contact for work and as you would understand as the Prime Minister, I am required to make contact with a lot of people, including family members.”_x000a_Using the opportunity, PM Marape has once again advised citizens to get themselves vaccinated. He said now with the country exposed to all variant of the virus, it is advisable people are vaccinated so they could be able to live through the onslaught without the need for hospitalisation and have a better chance at recovery._x000a_In reference to his recent trip to China, the Prime Minister said although it was shortened because of his returning a positive test result for COVID-19 and related protocols, he was satisfied with the results._x000a_“On the China trip, I am satisfied. Although I did not meet the President, we ticked off all the necessary things that we want to do in the meeting with Premier Li Keqiang. I am satisfied that the short trip was fruitful and we have come back selling most of the gas by Papua LNG as well as other things we wanted to discuss.”"/>
    <d v="2022-02-08T00:00:00"/>
    <n v="1"/>
    <n v="9"/>
    <n v="1"/>
    <x v="8"/>
    <x v="2"/>
    <s v="Yes"/>
  </r>
  <r>
    <x v="1"/>
    <s v="Page 3"/>
    <m/>
    <s v="PM MARAPE APPLAUDS CHINESE PETROLEUM GIANT SINOPEC CONTINUED INTEREST IN PNG OIL AND GAS_x000a_Approved for Release:_x000a_Waigani, National Capital District | Monday, 07 February 2022_x000a_PRIME Minister Hon. James Marape has today commended and thanked the leadership of China for allowing for a very positive engagement to expand their country’s ongoing interest in Papua New Guinea’s oil and gas sector, particularly in two of our biggest gas projects coming up – Papua LNG and P’nyang._x000a_The Prime Minister said this in relation to the negotiations between his team and China’s giant petroleum company, Sinopec, held on Saturday 5 February 2022 in Beijing._x000a_PM Marape also thanked and commended his Minister for Petroleum and Energy Hon. Kerenga Kua and Kumul Petroleum Holdings Ltd Managing-Director Wapu Sonk who led the negotiations on his behalf with the senior vice president of Sinopec on Saturday 5 February 2022._x000a_The meeting discussed Papua New Guinea’s petroleum sector and Sinopec’s involvement in the upstream and downstream opportunities in PNG, including the company’s interest to buy LNG from Papua LNG and P’yang Gas._x000a_“I express our deep gratitude to both President Xi Jinping and Premier Li Keqiang for asking Sinopec to meet with our Petroleum Minister and MD Sonk. The meeting has turned out very well with Sinopec indicating it would look at buying more gas from Papua LNG, P’nyang and others we may have in the pipeline,” said Prime Minister Marape in Port Moresby today._x000a_“Our intent for the trip to China was to promote our government’s move into downstream processing, a message that was received well and supported in full by Premier Li during my own virtual meeting with him, leading to him committing his government’s full assurance._x000a_“It was very unfortunate that the scheduled meeting on Friday with President Xi had to be cancelled due to COVID-19 restrictions, but the meeting the next day with Premier Li went well, for which I am grateful._x000a_“I am pleased with the outcome as we look forward to having our own leading petroleum company, Kumul Petroleum Holdings Ltd, partner with Sinopec to progress the discussions into practical solutions for both our countries,” said the Prime Minister._x000a_Sinopec is a foundation LNG buyer of PNG LNG on long-term contract of up to 20 years and with this re-engagement with PNG, will be extending its interest in PNG oil and gas._x000a_Sinopec is acronym for China Petroleum &amp; Chemical Corporation. The company is the biggest supplier of oil and petrochemical products in China and one of the biggest in the world, and is listed as a state-owned enterprise."/>
    <d v="2022-02-07T00:00:00"/>
    <n v="3"/>
    <n v="35"/>
    <n v="10"/>
    <x v="5"/>
    <x v="2"/>
    <s v="Yes"/>
  </r>
  <r>
    <x v="1"/>
    <s v="Page 3"/>
    <m/>
    <s v="Prime Minister Marape Hails China Visit A Success_x000a_Beijing: 05 February 2022:_x000a_Prime Minister James Marape has hailed his recent Chinese Visit a successful one._x000a_He expressed satisfaction on the comprehensive outcomes of this visit, which resets, reaffirms and strengthens PNG's strong relations with China. He said this, following his meeting with Chinese Premier Li Keqiang in an historic Saturday evening virtual meeting._x000a_During this meeting the two Leaders reaffirmed and announced a significant list of deliverables which included:_x000a_(1) Protocol on Inspections, Quarantine and Phytosanitary requirements for Wild Marine Fishing Aquatic products from PNG to be exported to China;_x000a_(2) Protocol of Quarantine and Hygiene Requirements for Edible Aquatic Animals from PNG to be exported to China;_x000a_(3) MoU between Ministry of Agriculture and Rural Affairs of the People's Republic of China and the Department of Agriculture and Livestock;_x000a_(4) Signed Exchange of Letters on China Aid Juncao Technical and Upland Rice Technology Corporation Project to PNG Phase 2;_x000a_(5) Signing of Government Concessional Loan on PNG Power 132 KVA Grid Project Second Phase from Mt Hagen to Yonki;_x000a_(6) Completion of China/PNG Free Trade Agreement Joint Feasibility Study and Commencement of Negotiations;_x000a_(7) Agreement to Convene in 2022 the Second Session of the China/PNG Joint Economic and Trade Committee Meeting;_x000a_(😎 Completion in 2022, the China/PNG aided Anti-Narcotics Laboratory in PNG;_x000a_(9) Commemoration in 2022, the 20th Year of China Medical Team visits to PNG; and_x000a_(10) Inauguration in 2022 the China/PNG Friendship Centre of Minimally Invasive Surgery at Port Moresby General Hospital._x000a_&quot;These are significant Deliverables to a very productive, albeit short Visit to China. These Deliverables present market opportunities, growth in economic cooperation, future opportunities in trade and some very specific projects&quot;._x000a_&quot;The future eventuality of a Free Trade Agreement between China and Papua New Guinea will be significant. It will be our first from a country to country perspective. Today's Inauguration of the commencement of negotiations following the completion of the feasibility study is a significant step&quot;._x000a_Prime Minister Marape also announced that Hon.Kerenga Kua and Managing Director of Kumul Petroleum, Wapu Sonk had a very important virtual meeting with SINOPEC a leading Chinese Petroleum and Gas Company that presently buys gas from PNG LNG._x000a_This virtual meeting was held under the Chinese Leadership instructions with the view to pick up more gas from Papua LNG and other gas fields like P'nyang. Prime Minister Marape noted significant interest on the part of SINOPEC to have long-term business in the LNG sector, particularly for future upstream and downstream opportunities&quot;._x000a_Minister for Fisheries Hon. Dr Lino Tom and Manus Governor Hon. Charlie Benjamin also had a virtual meeting with a Chinese Fishing Company to discuss partnerships with PNG Provincial Governments and companies in the area of primary industries and downstream processing._x000a_&quot;These are serious intentions to help secure investment interest for the sector, supporting the 10-year fisheries development plan that the Government launched last year&quot;._x000a_Hon.William Samb Minister for Commerce and Industry and Eastern Highlands Governor Peter Numu were also part of the entourage with the latter expressing satisfaction for the Juncao Agriculture Technology for receiving second phase support, a project the President Xi Jinping started in 1998 when he was Governor of Fujian Province._x000a_Gone are the days when we go and ask for foreign aid. Gone too will be the days when we continue to export our raw materials to third party buyers. We want to bring technology and industrial business partnerships with our country to do finished products in and along the footprints of our power lines and connect PNG infrastructures for our primary produce to be processed into finished products that we can sell to international including the lucrative Asian and Chinese markets._x000a_Prime Minister Marape has been saying this to all our bilateral partners for the last two years and looks forward to early investors to pick up space in our agricultural, fisheries and forestry sectors in partnership with local companies who are already in these sectors of our economy. The China visit is to push strongly for investors with market links. We were able to kill two birds with one stone on this visit._x000a_&quot;We have been saying that we must stop exporting raw materials in their primary stages. After 46 years, we must now move specifically into downstream-based production industries and the trip to China was to push to that stage with a two-pronged approach by securing downstream partners and linking to international consumer markets and that is what the Chinese economy presents, both investor and market&quot;._x000a_Prime Minister Marape thanked the Minister's and Governors who accompanied him on this visit to China._x000a_&quot;These are part of my generation Leaders who believe in taking PNG back from people who have not empowered our people by making highly critical long-term economic decisions to add value to our resources. As a country, we need to move into downstream processing of all our resources which  contribute substantively to the economic independence we are seeking&quot;._x000a_On a personal front Premier Li informed Prime Minister Marape that he had many fond memories of Papua New Guinea, having visited in 2008. He described Papua New Guinea as a friend of China, noting PNG's consistency in the &quot;One China Policy&quot;, since entering into formal diplomatic ties on 12th October 1976._x000a_&quot;It is important for China to recognize the resilient bilateral relations that our two countries have for over 40 years. Papua New Guinea is a true friend of China._x000a_Prime Minister Marape was satisfied that he had the opportunity to reaffirm the strong bilateral relationship between our two countries since the formalisation of diplomatic rations in1976._x000a_Prime Minister Marape will now abort the French leg of this trip due to COVID-19 restrictions, having returned a positive test result upon arrival in Beijing last Thursday evening. He returns to Papua New Guinea on 06th February 2022._x000a_- Ends -_x000a_Approved for Release: 06 February 2022"/>
    <d v="2022-02-05T00:00:00"/>
    <n v="5"/>
    <n v="36"/>
    <n v="6"/>
    <x v="4"/>
    <x v="2"/>
    <s v="Yes"/>
  </r>
  <r>
    <x v="1"/>
    <s v="Page 3"/>
    <m/>
    <s v="PM MARAPE SATISFIED WITH LANDOWNERS FOR SIGNING PORGERA MINE CONTINUATION AGREEMENT_x000a_Approved for Release: Thursday, 3 February 2022_x000a_The Government has expressed satisfaction over the significant decision made by the Porgera Mine landowners to sign the Porgera Project Continuation Agreement (PPCA) with the State in Port Moresby this morning (Thursday 03/02/22). _x000a_This follows the landowners willingness to agree to a Deed of Settlement and Release, which allowed the Governor General signed on behalf of the State. _x000a_Prime Minister James Marape who was present to witness the signing said this now paves the way forward for the New Porgera and the eventual re-opening of the mine._x000a_“This morning we went to Government House at Konedobu where the Porgera Mine area landowners and others under the Old Special Mining Lease (SML 1) area operation have agreed to retire or have retired all the outstanding issues._x000a_“We have agreed and signed off on the Porgera Project Continuation Agreement (PPCA) for the new Porgera to start actual mine operations._x000a_“And that they have given the Government a Deed of Settlement and Release allowing them to sign the PPCA, which now allows us to move into concluding all other subsidiary agreements._x000a_“That is an important step for the 5 percent owners of the Old Porgera Gold Mine, to give us the Deed of Settlement and Release,” said Prime Minister Marape._x000a_He added that this is an important step in getting the Porgera Mine reopened._x000a_“I just want to say thank you very much to all Porgera landowners and the Enga Provincial Government for the new Porgera deal that was signed off.”_x000a_Mineral Resources Enga (MRE) which the Porgera Landowners and the Enga Provincial Government owned carried 5 per cent shares of the Old Porgera Mine._x000a_The previous operator Barrick Niugini Limited (BNL) continues to maintain care and maintenance as the mine remains closed. The signing of the PPCA by all parties, all subsidiary agreements such as the Shareholders Agreement and the Operators Agreement, which will eventually lead to the reopening of the mine. Today was an important milestone. _x000a_Ends!"/>
    <d v="2022-02-03T00:00:00"/>
    <n v="2"/>
    <n v="48"/>
    <n v="7"/>
    <x v="1"/>
    <x v="1"/>
    <s v="Yes"/>
  </r>
  <r>
    <x v="1"/>
    <s v="Page 3"/>
    <m/>
    <s v="PM MARAPE ENCOURAGES FOOD EXPORTING BUSINESSES BY PNG FOR ASIAN MARKETS_x000a_Approved for Release:_x000a_Waigani, National Capital District | Tuesday, 02 February 2022_x000a_PRIME Minister Hon. James Marape says Papua New Guinea’s “strategic location” to the major economies of Asia must be capitalised upon by the business community in the country and turned into business opportunities, especially in the area of food production and supply._x000a_The Prime Minister pointed out the populations of the Philippines, China and Indonesia which he said are likely to deal with food security issues in the near future and PNG must be available to tap into this area of the market._x000a_Prime Minister Marape was speaking today at a business breakfast meeting jointly sponsored by Kina Bank and the Business Council of PNG where he addressed members of the corporate community in the country._x000a_While providing a view of the country’s economic projections over the next five years, the Prime Minister also pointed out the Government’s efforts to re-examine the renewable resources sector of forestry, fisheries and agriculture and move into downstream processing._x000a_He said for agriculture and food, PNG’s proximity to the populous economies of Asia, provides the country great opportunities to export food to these countries._x000a_“I point Papua New Guinean businesses to this area of investment in agriculture business and the food industry,” he said._x000a_“You have 110 million in the Philippines who are living on 300,000 square kilometres of land. They will have food security issues into the future._x000a_“You have 270 million Indonesians. They will have food security in the future._x000a_“You have more than K1.4 billion people in China.”_x000a_The Prime Minister said these countries have good existing bi-lateral relations with PNG, which already creates the basis for business opportunities to be harnessed and grown._x000a_PM Marape encouraged investors to begin looking into this area, adding that agreements with the State to effect these business operations always stand and carry through no matter changes in governments._x000a_“Despite some seasonal economic fluctuations and seemingly weak economic fundamentals, PNG is blessed with a robust system of democracy where the three arms of government are separate,” said PM Marape._x000a_“The Judiciary, for example, will function independently to safeguard all people in our country, including investors, to live within the law and agreement. This foundational tenet of our democracy makes Papua New Guinea a safe place for investment and business addresses.”_x000a_The Prime Minister encouraged investors to start looking seriously into food production and supply for the Asian markets, and said the Government stands ready to welcome such initiatives for joint-ventures and partnerships."/>
    <d v="2022-02-02T00:00:00"/>
    <n v="3"/>
    <n v="29"/>
    <n v="14"/>
    <x v="5"/>
    <x v="2"/>
    <s v="Yes"/>
  </r>
  <r>
    <x v="1"/>
    <s v="Page 3"/>
    <m/>
    <s v="PM MARAPE LOOKS FORWARD TO CONCLUSION OF INQUIRY INTO UBS LOAN_x000a_APPROVED FOR RELEASE: JANUARY 31 2022_x000a_Prime Minister Hon. James Marape said today (Monday January 31 2022) that he looks forward to the conclusion of the Commission of Inquiry into the controversial K3 billion Union Bank of Switzerland (UBS) loan._x000a_He said this at the end of his answering questions and giving evidence to the COI at APEC Haus in Port Moresby._x000a_The COI – established by PM Marape in 2019 after assuming office – has over the last two years been probing into the UBS loan obtained by the Peter O’Neill Government in 2014 to buy shares in Oil Search Ltd._x000a_The Prime Minister, after assuming office, undertook to convene a COI to establish facts surrounding the whole transaction, including all persons and entities involved in the deal, and whether or not the deal followed proper and legal process and procedures._x000a_“I certainly look forward to the conclusion of the inquiry,” he told the COI headed by former chief justice Sir Salamo Injia._x000a_“If there are suggestions that we can draw from the inquiry, improve public governance in the way we do business in Papua New Guinea, especially to ensure public money is safeguarded, I certainly look forward to embrace those recommendations.”_x000a_Sir Salamo said the COI was set to complete and present its report on March 31, 2022._x000a_“The thinking right now is a question of whether the report will be presented to you publicly, at a hearing of this nature, because the proceedings have been conducted in public,” he told PM Marape._x000a_“We may be asking you to appear in person, to come and receive the report, at a public hearing, compared to past where the report was taken to your office and presented by a representative of the commission - which appears to be more of a private meeting than a public meeting._x000a_“The thinking now is that we may present the report at a public hearing like this, and we may be asking you to come and receive it.”_x000a_PM Marape told Sir Salamo that he would accept whatever way the COI wanted to presented its report._x000a_“I am at your disposal,” he said."/>
    <d v="2022-01-31T00:00:00"/>
    <n v="6"/>
    <n v="43"/>
    <n v="11"/>
    <x v="5"/>
    <x v="2"/>
    <s v="Yes"/>
  </r>
  <r>
    <x v="1"/>
    <s v="Page 3"/>
    <m/>
    <s v="WORK PROGRESSING ON THE ESTABLISHMENT OF INDEPENDENT COMMISSION AGAINST CORRUPTION _x000a_Approved for Release:_x000a_Waigani, National Capital District | Thursday, 27 January 2022_x000a_WORK is progressing into the establishment of the Independent Commission Against Corruption (ICAC) with the second meeting for this year held by the ICAC Appointments Committee in Port Moresby yesterday, Wednesday 26 January 2022._x000a_Prime Minister Hon. James Marape called attention to the absolute need for the Government to address the “cancer of corruption” in the country and hastened the Committee to immediately move the process along before Parliament rose for the National General Elections this year._x000a_Hosted by the Department of Justice &amp; Attorney General (DJAG) at its WNB Haus office and chaired by the Prime Minister, the meeting discussed the composition of the Commission, its check and balance and administrative mechanisms, its reporting structure, and various other administrative and legal requirements, including recruitment for its composition._x000a_Prime Minister Marape also pointed out the Undisclosed Wealth Act and the Whistle Blowers Act – the supporting legislation that will assist to operationalise the work of the Commission when it is up and running._x000a_A very stringent process has been agreed to by the Committee, details of which will be released at a later date when the Commission is ready to launch._x000a_These efforts by DJAG continue at the back of a record number of legislation sponsored by the department and passed by Parliament last and this year which have contributed to an improvement in PNG’s Corruption Perception Index (CPI) by Transparency International, report of which was released recently._x000a_ICAC Interim Chairman Thomas Eluh, while providing a brief, said PNG has dropped from 142nd placing out of 180 countries to 124th place in the 2021 Corruption Perception Index._x000a_&quot;This is a massive drop in one year, highlighting the positive and strong efforts of the Marape Government in tackling rampant corruption in the country, &quot; said Eluh._x000a_&quot;The full operationalisation of ICAC will further improve PNG’s grading on the CPI.&quot;_x000a_Prime Minister Marape encouraged the Appointment Committee, the ICAC team, DJAG and other integrity organisations to strive to reduce PNG's ranking on the CPI to double digits, adding that the 2021 CPI ranking is very encouraging for the Government and the country. _x000a_He also urged DJAG to use the three years before the country turned 50 in 2025 to strengthen the legislative and administrative mechanisms to “clean up the country” in time for the Golden Jubilee celebrations._x000a_The meeting was attended by the Chief Justice Gibbs Salika, ICAC Interim Chairman Thomas Eluh, Attorney-General Dr Eric Kwa, and various key members of DJAG."/>
    <d v="2022-01-29T00:00:00"/>
    <n v="2"/>
    <n v="36"/>
    <n v="10"/>
    <x v="5"/>
    <x v="2"/>
    <s v="Yes"/>
  </r>
  <r>
    <x v="1"/>
    <s v="Page 3"/>
    <m/>
    <s v="PM MARAPE LAUNCHES SEALING OF MENDI-TARI ROAD_x000a_APPROVED FOR RELEASE: JANUARY 28 2021_x000a_Prime Minister Hon. James Marape says Southern Highlands and Hela have been producing oil and gas for Papua New Guinea since 1990, however, have not seen the Mendi-Tari section of the Highlands Highway being sealed._x000a_An emotional PM Marape recalled one time in 2013 when his daughter, while they were driving this road, bluntly told him: ‘Daddy, you are Finance Minister and you haven’t fixed this road yet’._x000a_“That’s the cry of many daughters and sons, from Kopiago all the way to Kaupena, where oil and gas flows out to sustain the country._x000a_“So today, even if the rain comes down, I’m willing to stand in the rain to ensure that this project gets off the ground.”_x000a_The Prime Minister said this in Mendi on Thursday (January 27 2022) when doing groundbreaking for sealing of the Mendi-Tari Road at a cost of K300 million to be carried out over the next five years._x000a_Construct Oceanic is working from Mendi Towards Margarima while Ipwenz Construction is working from Margarima to Ambua (outside Tari)._x000a_PM Marape said the two provinces, when they were one under Southern Highlands, “had carried the economy of the country since 1990 through Hides gas, Kutubu and Gobe oil fields”._x000a_“Today, the road from Poroma to Kutubu, 103km, is unsealed,” he said._x000a_“In 2015, I had to go and ask landowners at Hides to reopen the PNG LNG Project, after they shut it down because of no sealed road to Komo._x000a_“This section (Mendi) to Hides Gas is unsealed._x000a_“We have started to work on these over the last two years because the need and demand is there._x000a_“It (Mendi-Tari) is a road that is necessitated by the (PNG LNG) project, and to give value and a token of appreciation, to the Hela and Southern Highlands people who’ve been good custodians of the projects that continue to bless our country._x000a_“I thank the people for their patience for the last 30 years since oil and gas started flowing._x000a_“I am very pleased to be here today to launch something that is very close to my heart.”_x000a_PM Marape appealed to the people living along the road, crucial for delivery of goods and services, not to cause trouble for users."/>
    <d v="2022-01-28T00:00:00"/>
    <n v="37"/>
    <n v="72"/>
    <n v="29"/>
    <x v="1"/>
    <x v="1"/>
    <s v="Yes"/>
  </r>
  <r>
    <x v="1"/>
    <s v="Page 3"/>
    <m/>
    <s v="PM MARAPE SAYS K65.1 MILLION TO HELP STUDENTS IN 2022_x000a_APPROVED FOR RELEASE: JANUARY 25 2022_x000a_Prime Minister Hon. James Marape says the Government has allocated K65.1 million in the 2022 Budget to the Higher Education Loan Programme (HELP) to continue supporting students who need financial assistance._x000a_He said this today (January 25 2022) when giving an update on higher education in the country._x000a_“This Government is fully-committed to ensure quality education is accessed by all students in an affordable manner,” PM Marape said._x000a_“The HELP is a signature programme introduced by my Government in 2019 when we took office, and was first implemented in 2020_x000a_“This is a loan scheme for the students who cannot afford school fees in tertiary institutions. _x000a_“It has been managed and coordinated by the Department of Higher Education Research Science and Technology (DHERST).  _x000a_“The HELP remains a successful programme since its inception in 2020.”_x000a_PM Marape said the programme would generate its first dividends in 2022 when the first post-graduate students who had applied last year (2021),  and would graduate this year (2022),  commence repaying the loan. _x000a_“The dividends will be saved in what is called Higher Education Endowment Fund,” he said._x000a_“This facility will generate return and in turn self-sustain the programme in the long run.”_x000a_PM Marape commended DHERST Acting Secretary Dr. Francis Hualupmomi, who under the political leadership of Minister Hon. Wesley Raminai, had introduced new mechanisms to transparently manage the HELP. _x000a_“Dr Hualupmomi has extended the HELP to post-graduate students in 2021,” he said._x000a_“This decision will now result in payment of first dividends by the working class post-graduate students.”_x000a_PM Marape said another important positive outcome was an increase in spaces available for 2022 school-leavers. _x000a_“The number of spaces available for Grade 12 school-leavers in all tertiary institutions in the country has increased from 11,000 in 2021 to 15,171 in 2022,” he said._x000a_“This is largely attributed to a participation of some new institutions in the higher and technical education system in the country. _x000a_“Technical education is another of my Government’s policy initiatives in skilling up the labour force for the upcoming extractive industry projects.”"/>
    <d v="2022-01-25T00:00:00"/>
    <n v="40"/>
    <n v="63"/>
    <n v="50"/>
    <x v="5"/>
    <x v="2"/>
    <s v="Yes"/>
  </r>
  <r>
    <x v="1"/>
    <s v="Page 3"/>
    <m/>
    <s v="AUSTRALIA SUPPORTS MARAPE’S CONNECT PNG PROGRAMME WITH SINGLE BIGGEST INVESTMENT FUNDING OF K1.48 BILLION FOR PNG PORTS_x000a_Approved for Release:_x000a_Waigani, National Capital District | Sunday, 23 January 2022_x000a_THE governments of Papua New Guinea and Australia have signed an agreement worth USD435 million (AD580 million or PNGK1.48 billion) for Australia’s funding of the refurbishment and upgrade of ports in PNG._x000a_The massive funding, to be executed through PNG Ports Corporation, is the biggest single investment by Australia in any sector and project in the history of the Australia Infrastructure Financing Facility for the Pacific (AIFFP), Australia’s assistance programme for the region._x000a_The signing of the Memorandum of Understanding took place on Friday, 21 January 2022, headed by the countries’ respective leaders – Prime Minister Hon. James Marape in Port Moresby and Prime Minister Hon. Scott Morrison in Sydney – and televised livestream._x000a_Under the AIFFP, the funding is being given as a combination of grant and low-interest concessional loan. PNG Ports Corporation says the USD70 million component is being given as grant while the balance comes as a loan to be repaid over a 35-year period. A grace period of six years is allowed as an “availability period” during which time, PNG must draw down on the funding._x000a_Minister for State Enterprises Hon. William Duma, while giving a breakdown of monies, said major work will go into Lae port (Lae Tidal Basin) worth A$120million, Kavieng port A$27million, Kimbe A$30million, Oro Bay A$30million, Vanimo A$29million, Wewak A$20million, Lorengau A$19million, while the balance will go into the purchase of pilot boats for all the ports and the upgrade of other port infrastructure._x000a_The agreement is the progression of two earlier agreements signed in June 2021 and August 2020 between the two countries under the new Comprehensive Strategic and Economic Partnership (CSEP) that sets out the plans that Australia and PNG want to achieve together – among them the development of strategic, quality, high-impact infrastructure in PNG._x000a_In Port Moresby, Prime Minister Marape opened the high-level gathering at APEC Haus after Minister Duma presented a brief overview of the breakdown before letting the floor open to his Australian counterpart, Prime Minister Morrison, to comment on his country’s commitment and the remarkable bi-lateral friendship that exists between the two countries._x000a_Prime Minister Marape thanked Prime Minister Morrison and Australia for their continuing support to PNG, not just in the maritime infrastructure sector – but in nearly all sectors including education, health, telecommunications, aviation, electrification and road development._x000a_PM Morrison, in turn, gave credence to the efforts being undertaken by the Marape Government to connect rural PNG and economically empower its citizens._x000a_He said: “You have brought the focus to where that support should go and this inspires a great deal of confidence in Australians – that the investment and support that we are giving is making a difference in the quality of life in PNG._x000a_“As the support is put in place and economic opportunities are realised, the prosperity and the wellbeing of the people of PNG will rise. This has been about enabling and supporting the sovereignty, independence and self-sufficiency of PNG, and that has always been our absolute goal in all our intervention support and assistance.”_x000a_As the agreement gets operational, 30 percent of the monies will be used in the engagement of local contractors, meaning the injection of foreign capital into the country to help boost the PNG economy in this COVID-19 recovery period._x000a_All port facilities in the country have been constructed by the Australian colonial administration in the ‘60s and ‘70s and have mostly fallen into disrepair because of lack of funding by PNG over the years, making this commitment by Australia a very important one because of the dependence of coastal PNG communities on shipping and PNG in its trade with the world._x000a_The rehabilitation work by Australia directly complements Marape Government’s key economic driver policy, Connect PNG, which aims to achieve 100 percent connectivity of rural PNG by the year 2040 – something the Morrison Government has recognised and is acknowledging through this massive support."/>
    <d v="2022-01-23T00:00:00"/>
    <m/>
    <n v="37"/>
    <n v="22"/>
    <x v="1"/>
    <x v="2"/>
    <s v="Yes"/>
  </r>
  <r>
    <x v="1"/>
    <s v="Page 3"/>
    <m/>
    <s v="PARLIAMENTARY COMMITTEE SET UP TO ADDRESS CHEAP HIGH CONTENT LIQUOR, PM MARAPE SAYS_x000a_Approved for Release:_x000a_Waigani, National Capital District | Thursday, 20 January 2022_x000a_THE Government is setting up a parliamentary committee to immediately look into the sale of cheap high-alcohol-content liquor that has become the cause of various social disturbances in the country._x000a_Prime Minister Hon. James Marape told Parliament today when the issue was raised by the Member for Goroka, Hon. Aiye Tambua._x000a_Tambua, who had introduced a Bill in one of the last Parliament sessions in 2021 to increase the penalty for the production of dangerous drugs, said he was greatly concerned because a recent incident at Goroka town where two young men had become drunk on this cheap alcohol and had started a fight had escalated into the destruction of property and closure of town for two days in Goroka._x000a_A supplementary question by Member for Moresby North-East Hon. John Kaupa also highlighted the existence of this problem in Port Moresby. Kaupa said the National Capital District Commission has recently given notice to producers of these cheap alcohol to stop producing this kind of liquor but the Internal Revenue Commission also needed to look into its own laws that allows the entry of hard liquor (spirits) into the country._x000a_PM Marape said the bi-partisan committee would immediately look into the matter, including related tax as prohibition measures, as well as the regulation and control of this kind of liquor._x000a_“We do not want to make it too expensive but enough so that people are consuming alcohol in the right manner,” said the Prime Minister."/>
    <d v="2022-01-20T00:00:00"/>
    <n v="22"/>
    <n v="33"/>
    <n v="13"/>
    <x v="8"/>
    <x v="2"/>
    <s v="Yes"/>
  </r>
  <r>
    <x v="1"/>
    <s v="Page 3"/>
    <m/>
    <s v="PM MARAPE SAYS NADZAB, LAE AND MOROBE SET TO BOOM_x000a_APPROVED FOR RELEASE : JANUARY 20 2022_x000a_Prime Minister Hon. James Marape says Nadzab in the Markham Valley, Lae and Morobe are set to boom with sealing of Yalu Bridge-Nadzab Section of the Highlands Highway, opening of Nadzab International Airport and building of Nadzab Satellite City._x000a_The Prime Minister said this today when announcing K400 million funding to complete the problematic Yalu-Nadzab section, and welcoming a statement by Lands and Physical Planning Minister, Hon. John Rosso, in Parliament on Tuesday January 18, 2022, on the new city._x000a_The new-look airport, funded by the Japanese Government in partnership with the PNG Government, is nearing completion._x000a_“Cabinet last week approved awarding of more than K1.4 billion of new road contracts throughout Papua New Guinea,” PM Marape said._x000a_“The K1.4 billion worth of road contracts add to those already in place under the Marape Government’s signature ‘Connect PNG Programme’ for which about K1 billion has been expended over the last two years on roads throughout the country._x000a_“Among these is K400 million for the Yalu Bridge-Nadzab four-lane highway._x000a_“For more than 10 years, the people of Lae, Morobe and PNG have been complaining about the bad roads between Lae and Nadzab._x000a_“I am well aware of your cries as I, on my many visits to Lae over the years, have driven through the mud and potholes._x000a_“I can assure you that you will have one of the best roads in the country when the Yalu Bridge-Nadzab section is completed._x000a_“People will be able to travel in comfort from Lae to Nadzab, and then get on an international flight, once the new international airport is completed.”_x000a_PM Marape said the new satellite city, an initiative of the National Government and Morobe Provincial Government, would transform Lae and Morobe._x000a_He commended Lae MP Rosso for being in the forefront of this exciting project for Lae, Morobe and PNG._x000a_“It is a timely intervention with the giant Wafi-Golpu Mine soon to come on stream,” he said._x000a_“I welcome this satellite city development, where the private sector and super funds, will be major drivers in partnership with the State._x000a_“Once completed, it will complement Nadzab International Airport, and will be timely with Wafi-Golpu and the major agri-business developments in the Markham Valley of Morobe and Ramu Valley of Madang._x000a_“It will also provide home ownership for hundreds of Papua New Guineans.”"/>
    <d v="2022-01-20T00:00:00"/>
    <n v="3"/>
    <n v="30"/>
    <n v="10"/>
    <x v="9"/>
    <x v="1"/>
    <s v="Yes"/>
  </r>
  <r>
    <x v="1"/>
    <s v="Page 3"/>
    <m/>
    <s v="PARLIAMENT PASSES MRDC AMENDMENT BILL_x000a_APPROVED FOR RELEASE: JANUARY 19 2022_x000a_Parliament today (January 19 2022) passed the Mineral Resources Development Company (MRDC) Ltd Authorisation (Amendment) Bill 2021, after it was introduced by Prime Minister Hon. James Marape._x000a_The Bill allows for governance procedures relating to appointment of directors on the MRDC board, and the election of directors for the MRDC company boards, to commence as mandated by its respective company constitution._x000a_It rectifies the unintended consequences of the current provision in the Principal Act, in that it prevents the refreshing of representational mandate for directors on the MRDC board as well as project area representative directors on their respective MRDC Company boards, by subjecting it to the respective MRDC company constitution and the Companies Act 1997._x000a_“The refreshing of representational mandate is critical for validity and community support for the MRDC Group,” PM Marape said when introducing the Bill._x000a_“It instills a culture of accountability on the Board members, who are project area landowner representatives, and is also an important aspect of good governance and transparency,_x000a_“The Principal Act relating to the ownership of MRDC, as well as its roles and responsibilities as a corporate trustee manager, remain unaffected._x000a_“It is only the administrative arrangements governing the appointment of directors on the MRDC board, and MRDC company boards, that are proposed to be changed in this bill to align with the Companies Act 1997._x000a_“This Bill is necessary as it will allow for Governance procedures relating to the MRDC Board, and the election of directors for the MRDC Company Boards, to commence as mandated by its respective Company constitution.”"/>
    <d v="2022-01-19T00:00:00"/>
    <n v="23"/>
    <n v="51"/>
    <n v="23"/>
    <x v="5"/>
    <x v="2"/>
    <s v="Yes"/>
  </r>
  <r>
    <x v="1"/>
    <s v="Page 3"/>
    <m/>
    <s v="PM MARAPE ANNOUNCES K138.5 CONTRACT FOR NEW BRITAIN HIGHWAY_x000a_APPROVED FOR RELEASE : JANUARY 19 2022_x000a_Prime Minister Hon. James Marape says a K138.5 million contract has been awarded for the New Britain Highway linking Kimbe in West New Britain to Kokopo in East New Britain._x000a_Cabinet last week approved K1.4 billion funding for new road contracts around the country, including the New Britain Highway. _x000a_ PM Marape said this in Parliament today (January 19 2022) when answering a question from West New Britain Governor, Hon. Sasindran Muthuvel, on the Hoskins-Kimbe Road._x000a_The Hoskins-Kimbe stretch is part of the New Britain Highway._x000a_“I want to assure the Governor that a contract has been awarded for the New Britain Highway linking Kimbe to Kokopo,” he said._x000a_“This is an important economic corridor._x000a_“We acknowledge the contribution of that part of the country.”_x000a_Governor Muthuvel said his province was now into the wet season and there were concerns about damage to roads._x000a_He said he had been given a petition by people from Hoskins about the deteriorating roads in the oil palm-rich province._x000a_Governor Muthuvel said the Hoskins-Kimbe Road continued to deteriorate and asked PM Marape for assurance that it would be attended to._x000a_“Last year, we did release some funding for this section,” PM Marape said._x000a_“Some work has already taken place._x000a_“This is not adequate to do a long stretch, however, some more funding will be released this year.”"/>
    <d v="2022-01-18T00:00:00"/>
    <m/>
    <n v="23"/>
    <n v="9"/>
    <x v="1"/>
    <x v="1"/>
    <s v="Yes"/>
  </r>
  <r>
    <x v="1"/>
    <s v="Page 3"/>
    <m/>
    <s v="PM MARAPE TO PRESENT REPORT TO PARLIAMENT ON KILLING OF POLICEMAN AND VILLAGERS_x000a_APPROVED FOR RELEAS: JANUARY 18 2022_x000a_Prime Minister Hon. James Marape says he will present a full report to Parliament this week on the killing of a police officer and two local villagers along the border of East Sepik and West Sepik last Saturday (January 15 2022)._x000a_He said this in Parliament today (January 18 2022) when answering a question from Ambunti-Drekikier MP, Hon. Johnson Wapunai, about the killings._x000a_MP Wapunai claimed police officers had been brought into the area by foreign loggers and asked PM Marape why police officers were armed in the area, who issued the command, and the circumstances leading to the death of the policemen and use of a State-issued firearm against local people._x000a_He called for an investigation into the conduct of foreign-owned logging companies in rural areas around the country._x000a_PM Marape said he was concerned about allegations of police officers firing shoots at villagers, which resulted in retaliation, and the death of the policeman._x000a_The Prime Minister asked MP Wapunai to put his request for further investigation in writing._x000a_“I will get the Police Commissioner to investigate what really took place in that part of the country,” he said._x000a_“I agree with the MP that there is no need to use excessive force against villagers._x000a_“I will get the Police Commissioner to furnish a brief report to present to Parliament as more detailed investigations continue.”"/>
    <d v="2022-01-18T00:00:00"/>
    <n v="12"/>
    <n v="28"/>
    <n v="3"/>
    <x v="2"/>
    <x v="2"/>
    <s v="Yes"/>
  </r>
  <r>
    <x v="1"/>
    <s v="Page 3"/>
    <m/>
    <s v="PM MARAPE ASSURES PNG OF UPDATED COMMON ROLL FOR 2022 ELECTIONS_x000a_APPROVED FOR RELEASE: JANUARY 18 2022_x000a_Prime Minister Hon. James Marape says counting of people for the 2022 General Election will continue at the council level as well as through the Common Roll update being conducted by the Electoral Commission._x000a_He said the 2020 National Census was not held as scheduled due to COVID-19 and the politics at that time._x000a_PM Marape said this in response to questions from Rabaul MP, Hon. Dr Allan Marat, relating to the Papua New Guinea population, and population update in view of the elections._x000a_He said the Electoral Commission would give an update this week on updating of the Common Roll. _x000a_“Let me assure our citizens that the Common Roll update, and knowing the population we have, are very important,” PM Marape said._x000a_“Whilst the latest population update (census) may not have taken place, let me point one important fact: Population growth rate of our country of our country is known at an average rate of 3 to 3.1 per cent.”_x000a_The Prime Minister said using data from the 2011 Census, there should not be an “abnormal explosion” in population, in all electorates._x000a_He said the Common Roll could be updated using the data already on hand, from the 2012 and 2017 elections as well as the 2011 Census, for any one electorate._x000a_PM Marape said he did not know the actual population of Papua New Guinea as asked by Dr Marat, however, assured the country that every person had the right to be included on the Common Roll._x000a_“There should not be any extraordinary (population) blowout in one polling place, one village, one LLG or one district,” he said._x000a_“Let me assure everyone in this Parliament, and throughout the country, that we are very-conscious of the need to have good data and roll update to ensure the integrity of the election._x000a_“This is something that we will be ticking off._x000a_“I encourage all leaders here to assist the process and to use 2012 and 2017 (common rolls) as benchmarks to eliminate those who have died, or bring into the Common Roll those who have moved from childhood to above 18._x000a_“We’re conscious of the need to have a high integrity population database to facilitate the 2022 elections.”"/>
    <d v="2022-01-18T00:00:00"/>
    <n v="8"/>
    <n v="23"/>
    <n v="5"/>
    <x v="4"/>
    <x v="2"/>
    <s v="Yes"/>
  </r>
  <r>
    <x v="1"/>
    <s v="Page 3"/>
    <m/>
    <s v="PM MARAPE SAYS POLITICS HAS ERODED PUBLIC SERVICE OVER LAST 46 YEARS_x000a_APPROVED FOR RELEASE: JANUARY 17 2021_x000a_Prime Minister Hon. James Marape says politics has been allowed to erode the functionality of the public service over the last 46 years._x000a_PM Marape said this had allowed for “complacency and corruption to become a ‘cancer’ within the public service over time”._x000a_He made this blunt statement at the one-day Joint Ministers-Governors Conference on Public Service Matters in Port Moresby today._x000a_“Over the last 46 years, if I may say this, we have allowed politics to erode the functionality of our public service,” PM Marape told ministers, governors and senior public servants._x000a_“We must admit this right from up front._x000a_“The first to admit this must be politicians._x000a_“Our elected public servants (politicians) seem to think that we are masters of our appointed public service._x000a_“Lest we forget, we (politicians) are not masters (of the public service) but custodians of our people’s constitutional rights.&quot;_x000a_PM Marape proposed to the meeting that:_x000a_• There be minimal impact by politicians on the public service, including access to use of public funds;_x000a_• There be merit-based appointment of public servants with a performance-based contract;_x000a_• All public service programmes must be policy-based and geared towards achieving national outcomes. No Budget allocation must be made without a policy;_x000a_• Accountability for performance, including management of financial and human resources, must be a key benchmark of all Government departments. Contracts of all department heads, including provincial administrators, must be reviewed on an annual basis, and if financial and human resource management was below expectations, that particular person must be terminated. No ministers or governments should stand in the way of benchmark assessments of department heads; _x000a_• Integrity of Government institutions be strengthened. Ombudsman, Public Service Commission and Independent Commission Against Corruption (ICAC) must deal with cases of corruption within the public service. _x000a_The Prime Minister also proposed an Undisclosed Wealth Act to be passed before this Parliament rises for the term._x000a_“Doing the same thing over and over again, and expecting different results, borders on insanity,” PM Marape paraphrased the famous quote by Albert Einstein._x000a_“Let’s find a platform to do better.”"/>
    <d v="2022-01-17T00:00:00"/>
    <n v="58"/>
    <n v="70"/>
    <n v="21"/>
    <x v="4"/>
    <x v="2"/>
    <s v="Yes"/>
  </r>
  <r>
    <x v="1"/>
    <s v="Page 3"/>
    <m/>
    <s v="PM MARAPE EXPRESSES CONCERN ABOUT SITUATION IN TONGA_x000a_APPROVED FOR RELEASE: JANUARY 16 2022 _x000a_Prime Minister Hon. James Marape has expressed his concern about the situation in Tonga following Saturday's (January 15 2022) massive underwater volcanic eruption._x000a_He says the Government is closely monitoring the situation and will assist where it can._x000a_&quot;I am greatly concerned about the situation in Tonga where an undersea volcano erupted on Saturday, sending large tsunami waves crashing across the shore and people rushing to higher ground,&quot; PM Marape said. _x000a_&quot;I join in with all the people of Papua New Guinea in sending our thoughts and prayers to the people of Tonga at this time. _x000a_&quot; Tonga and PNG have close Government and people-to-people relations as Pacific 'wan solwara'. _x000a_&quot;My Government, through the Department Affairs and Trade, is closely monitoring the situation and will assist where we can._x000a_&quot; God protect Tonga in this trying time. &quot;"/>
    <d v="2022-01-16T00:00:00"/>
    <n v="15"/>
    <n v="87"/>
    <n v="12"/>
    <x v="6"/>
    <x v="2"/>
    <s v="Yes"/>
  </r>
  <r>
    <x v="1"/>
    <s v="Page 3"/>
    <m/>
    <s v="M MARAPE CALLS FOR HIGH STANDARDS IN MENDI-TARI ROAD_x000a_APPROVED FOR RELEASE: JANUARY 16 2022_x000a_Prime Minister Hon. James Marape has called on Department of Works to engage independent  and reputable engineering companies to supervise sealing of the Mendi-Tari section of the Highlands Highway. _x000a_He made the call in front of a massive crowd of thousands of people at Margarima in Hela on Friday (January 14 2022) when presenting K30 million to contractors who have already started with over 30km of road already sealed._x000a_He was accompanied by Mrs Rachael Marape, Hela Governor Hon. Philip Undialu, Southern Highlands Governor Hon. William Powi, National Planning Minister Hon. Rainbo Paita, Commerce and Industry Minister Hon. William Samb, Inter-Government Relations Minister Hon. Pila Niningi, Forests Minister Hon. Solan Mirisim, Defence Minister Hon. Win Daki and Moresby North-West MP Hon. Lohia Boe Samuel._x000a_&quot;This section (Mendi-Tari) of the Highlands Highway serves over 800,000 people of both Hela and Southern Highlands provinces,&quot; PM Marape said. _x000a_&quot;It leads into resource project areas like Kutubu, Moran, Angore, Hides, Juha, Murua and Mt Kare but has never been sealed - despite oil and gas flowing since 1990 and Pogera producing nearby.&quot; _x000a_The Prime Minister urged contractors to do a professional job for the people of Hela and Southern Highlands. _x000a_“I want to see machines working on the road at all times,” he said._x000a_“I want Works Department to engage an independent engineering company, preferably from overseas, to check and audit the work of the contractors to ensure that they do a good job_x000a_“This is the first road sealing for oil and gas landowners so I want to see a good job.”_x000a_The Prime Minister also announced National Government and Hela Provincial Government commitment to:_x000a_•Sealing the new Hiri-Lai Road, an alternate route to the Mendi-Tari Road, which is already completed and in use but not sealed;_x000a_•Completing the Margarima-Kandep (Enga) Road, which eventually leads on to Mendi in Southern Highlands and Wabag in Enga."/>
    <d v="2022-01-15T00:00:00"/>
    <n v="18"/>
    <n v="58"/>
    <n v="17"/>
    <x v="1"/>
    <x v="1"/>
    <s v="Yes"/>
  </r>
  <r>
    <x v="1"/>
    <s v="Page 3"/>
    <m/>
    <s v="PM MARAPE ANNOUNCES AWARDING OF K1.4 BILLION OF ROAD CONTRACTS THROUGHOUT PNG_x000a_APPROVED FOR RELEASE: JANUARY 15 2022_x000a_Prime Minister Hon. James Marape has announced the awarding of more than K1.4 billion of new road contracts throughout Papua New Guinea._x000a_He announced the Cabinet decision before a massive crowd of thousands of people in rural Margarima, Hela, on Friday (January 14 2022)._x000a_The K1.4 billion worth of road contracts add to those already in place under the Marape Government’s signature ‘Connect PNG Programme’ for which about K1 billion has been expended over the last two years on roads throughout the country._x000a_The Prime Minister announced the awarding of contracts of:_x000a_• K159 million for the Ramu-Madang stretch of the Ramu Highway in Madang;_x000a_• K147.5 million for the first stretch of the Wewak-Vanimo Highway up to Aitape;_x000a_• K115.9 million for the Momote Airport-West Coast Road in Manus;_x000a_• K164 million for upgrade of Imulima Bridge-Moreguina stretch of Magi Highway in Central, to eventually link up with Milne Bay;_x000a_• K70 million for Bautauma-Imulima Bridge section of Magi Highway in Central; _x000a_• K138.5 million for New Britain Highway from Kimbe in West New Britain to Kokopo in East New Britain;_x000a_• K400 million for Yalu Bridge-Nadzab Four-Lane Highway in Markham Valley of Morobe;_x000a_• K50 million for sealing of Kiunga-Tabubil Highway in Western, which will ultimately lead on to remote Telefomin in West Sepik;_x000a_• K15 million for sealing of Daru Town roads; _x000a_• K66 million for Bulolo Highway resealing; and_x000a_• K80 million for sealing of Halimbu-Koroba Road in Hela;_x000a_These add up to K1.4 billion._x000a_“Over the last two years, we have spent almost K1 billion on roads all over Papua New Guinea,” PM Marape said._x000a_“That’s why roads are already going into remote places like Maramuni in Enga, Karamui in Chimbu, Simbai in Madang and Finschhafen in Morobe.”"/>
    <d v="2022-01-15T00:00:00"/>
    <n v="59"/>
    <n v="110"/>
    <n v="52"/>
    <x v="1"/>
    <x v="2"/>
    <s v="Yes"/>
  </r>
  <r>
    <x v="1"/>
    <s v="Page 3"/>
    <m/>
    <s v="MARAPE GOVERNMENT PUSHES FOR TECHNICAL TRAINING FOR SCHOOL LEAVERS_x000a_APPROVED FOR RELEASE: JANUARY 12 2022_x000a_The Marape Government is pushing for Papua New Guinean school leavers to be picked up and trained as welders and tradesmen for the construction industry. _x000a_Prime Minister Hon. James Marape said this should be done instead of bringing thousands of foreigners for jobs nationals can do. _x000a_He alluded to construction of the PNG LNG Project a decade ago when the country was flooded with thousands of foreign workers as the country did not have the trained manpower _x000a_&quot;My government has K10 million set aside to train school leavers  for jobs in the Papua LNG construction and later for P'ngyang LNG,&quot; he said._x000a_PM Marape said this on Tuesday (January 11 2021) when farewelling outgoing Vice-President of TotalEnergies EP Asia-Pacific, Mr Javier Rielo Senior._x000a_PM Marape farewelled Mr Rielo and welcomed his replacement, Mr Julien Pouget._x000a_“It was a pleasure working with Mr Rielo and progressing the Papua LNG Project, &quot; he said. _x000a_“Since 2019, we have developed a strong rapport with TotalEnergies under Mr Rielo’s leadership and guidance. ”. _x000a_PM Marape welcomed Mr Rielo’s remarks that the Papua LNG Project was on track with Front End Engineering and Design (FEED) in 2022 and Final Investment Decision (FID) in late 2023._x000a_“The Government, on behalf of all stakeholders, will support developers to achieve key project milestones,” he said._x000a_Mr Rielo came to Port Moresby to say farewell to the Government of PNG and key stakeholders.  "/>
    <d v="2022-01-12T00:00:00"/>
    <n v="44"/>
    <n v="188"/>
    <n v="29"/>
    <x v="9"/>
    <x v="2"/>
    <s v="Yes"/>
  </r>
  <r>
    <x v="1"/>
    <s v="Page 3"/>
    <m/>
    <s v="PM MARAPE PAYS TRIBUTE TO THE WORK OF LUTHERAN CHURCH IN PNG’S DEVELOPMENT_x000a_Approved for Release:_x000a_Waigani, National Capital District | Tuesday, 11 January 2022_x000a_PRIME Minister Hon. James Marape today paid tribute to the “great work” of the Lutheran Church in the development of the Papua New Guinea, while thanking missionaries from all churches in the country, both national and international, who have brought services to the people in rural areas to complement the work of the government._x000a_In a message that spelt strongly of the uniting force of Christianity and the huge contribution of churches in uniting a very diverse people in nationhood, Prime Minister Marape acknowledged the work of the Evangelical Lutheran Church of Papua New Guinea (ELC-PNG) and all churches in the country.  _x000a_The Prime Minister was speaking today to thousands of Lutheran faithfuls who had travelled in to Port Moresby from throughout the country for the 33rd Evangelical Lutheran Church National Synod, being held at the Sir John Guise Stadium and hosted by the ELC-PNG’s Papua district._x000a_Himself the son of a pioneer national Seventh Day Adventist missionary, PM Marape paid an emotional homage to missionaries who “ran ahead of government workers” before Independence and after Independence, into remote Papua New Guinea to bring God’s Good News and with it, services such as education and health._x000a_“Before the presence of a government worker in many parts of our country, there were missionaries. They walked the length and breadth of our country not for money, fame, or personal earthly prosperity but they walked for love and service to humanity because they were serving the author of Love, Jesus Christ,” said PM Marape._x000a_“Our country is littered with footprints of missionaries that had left the comfort of their homes overseas, to come into our country; and secondly, those from the coast, who became the first contact for those in our highlands areas._x000a_“I want to pay respects to our churches for making sure that the fundamentals of our country is held together._x000a_&quot;It is fitting and right to give respect where it is due. Without the Christian perspective, we would be looking from 800 or so different perspectives. It is really the work of Christianity that has united our country at a deeper level, even further than the flag and the Constitution of the country.”_x000a_He said with a new generation of leaders coming into office, the Government is now working out policies to move the country more in line with the ideals of Christianity, such as the pronouncement to make PNG a Christian country, and the start of work to reverse the Death Penalty and install in its place, Maximum Penalty as commanded under the 10 Commandments._x000a_The Prime Minister encouraged the ELC-PNG to continue with its services in health and education, and gave the Government’s support in this area._x000a_He also mentioned the Lutheran University project, which has been shelved for some time. PM Marape encouraged the ELC-PNG to work together in unity to get this project off the ground._x000a_“Lutherans, you are the second biggest church. You have a big place. Remain focused on the charter that you established as the Lutheran Church._x000a_“The Government stands ready to give you the full support as we go into the future.”"/>
    <d v="2022-01-11T00:00:00"/>
    <n v="14"/>
    <n v="70"/>
    <n v="18"/>
    <x v="7"/>
    <x v="2"/>
    <s v="Yes"/>
  </r>
  <r>
    <x v="1"/>
    <s v="Page 3"/>
    <m/>
    <s v="PM MARAPE ANNOUNCES CABINET RESHUFFLE_x000a_APPROVED FOR RELEASE: JANUARY 10 2021_x000a_Prime Minister Hon. James Marape today (Monday January 10 2022) announced a Cabinet reshuffle with six portfolios being rotated._x000a_This is in the wake of Deputy Prime Minister and Commerce and Industry Minister Hon. Sam Basil and Defence Minister Hon. Solan Mirisim being restored back to full office by their respective leadership tribunals recently._x000a_The announcement was made as the National Executive Council (NEC) prepares for its first meeting of 2022 on Wednesday this week (January 12 2022)._x000a_“In the reshuffle, Deputy Prime Minister Hon. Sam Basil, who has just come out of a Leadership Tribunal, remains as DPM and takes over the Ministry of Transport and Infrastructure,” PM Marape said._x000a_“Transport and Infrastructure Minister, Hon. William Samb, takes over the Ministry of Commerce and Industry from Hon. Basil._x000a_“Civil Aviation Minister, Hon. Seki Agisa, has been moved to Correctional Services._x000a_“Correctional Services Minister, Hon. Win Daki, has been moved to Defence._x000a_“Defence Minister, Hon. Solan Mirisim, who has also come out of a Leadership Tribunal, has been moved to Forests._x000a_“Forests Minister, Hon Walter Schnaubelt, has been moved to Civil Aviation.”_x000a_PM Marape said the reshuffle was no indication of the performance of the ministers rotated, and gave them the opportunity to be exposed to other sectors of work._x000a_“With the elections coming up soon, I will be at work to assist ministers to do their work so the Executive Government is functioning right through the election period,” he said."/>
    <d v="2022-01-10T00:00:00"/>
    <n v="36"/>
    <n v="64"/>
    <n v="27"/>
    <x v="4"/>
    <x v="2"/>
    <s v="Yes"/>
  </r>
  <r>
    <x v="1"/>
    <s v="Page 3"/>
    <m/>
    <s v="PM MARAPE HAILS LATE HON. SAM AKOITAI AS ‘KWILA OF BOTH BOUGAINVILLE AND PAPUA NEW GUINEA’_x000a_APPROVED FOR RELEASE: JANUARY 9 2021_x000a_Prime Minister Hon. James Marape has described the late Central Bougainville MP Hon. Sam Akoitai as “a kwila of both Bouganville and Papua New Guinea”._x000a_He said this at Hon. Akoita’s Togarau village in Wakunai, Central Bougainville, as he joined Bougainville President Hon. Ishmael Toroama, Bougainville leaders and public servants, and the people for the funeral and burial service of the late leader._x000a_President Toroama, in a moving and symbolic gesture, presented the flags of Bougainville and PNG to the son of Hon. Akoitai, Nathan Akoitai ._x000a_PM Marape was accompanied by Kairuku-Hiri MP Hon. Peter Isoaimo and Moresby North-West MP Hon. Lohia Boe Samuel, while the Opposition was represented by Koroba-Lake Kopiago MP Hon. Petrus Thomas._x000a_“I want to pass on my deepest condolences,” he told the mourners._x000a_“We are here to witness the laying to rest of a kwila of both Bougainville and Papua New Guinea._x000a_PM Marape said Hon. Akotai was one of the leaders who advocated for peace during the decade-long conflict._x000a_“The Hon. Sam Akoitai looked ahead of that time, saying that what was needed was not fighting by guns, but peace,” he said._x000a_“Today, I stand here as Prime Minister, to thank this leader and many others, including President Toroama, who were instrumental in restoring peace to Bougainville and Papua New Guinea so that we can live as brothers and sisters and work forward._x000a_“I am here to give my big thank you and salute to this soldier of peace on Bogainville._x000a_“He was among those who were very instrumental right up to his passing._x000a_“I am here to salute and pay respect to an icon of peace, an icon of restoration of relationship between Bougainville and Papua New Guinea._x000a_“I want to say thank you very much to the family, the clan, the district, the electorate and Bougainville.&quot;_x000a_PM Marape recalled a recent meeting with Hon. Akoitai, at last month’s Bougainville-PNG talks in Port Moresby, during which he talked passionately about Bougainville and PNG going forward._x000a_He said Hon. Akoitai had a close relationship with the Highlands people during his life, including late Hela Governor, Hon. Anderson Agiru._x000a_PM Marape urged Nathan Akoitai to follow in the footsteps of his father._x000a_“May his memory bind us, unite us as we work towards to future to find a lasting solution to Bougainville,” he said._x000a_“May his memory strengthen us into the spaces that he would have wanted, Bougainville would have wanted, and Papua New Guinea would have wanted also.”"/>
    <d v="2022-01-09T00:00:00"/>
    <m/>
    <n v="32"/>
    <n v="2"/>
    <x v="6"/>
    <x v="2"/>
    <s v="Yes"/>
  </r>
  <r>
    <x v="1"/>
    <s v="Page 3"/>
    <m/>
    <s v="PM MARAPE DIRECTS HEALTH DEPARTMENT TO PROCURE DRUGS FROM INDIA_x000a_APPROVED FOR RELEASE: JANUARY 5 2022_x000a_Prime Minister Hon. James Marape has directed the Health Department to work on direct procurement of drugs and medicines from World Health Organisation-sanctioned manufacturers and do away with the current system introduced by the previous O’Neill government._x000a_He issued the directions after a meeting with Indian High Commissioner to PNG, H.E. Shri S. Imbasekar, on Tuesday (January 4 2021)._x000a_High Commissioner Imbasekar impressed upon PM Marape that India was the cheapest supplier of generic drugs – recognised by the World Health Health Organisation (WHO) - to the world._x000a_He said India could supply drugs to PNG on a government-to-government basis at a fraction of the costs PNG was currently paying to pharmaceutical companies, and save a lot of money._x000a_“My Government made a deliberate policy to do a holistic overhaul of the existing drug procurement system when we came into office in 2019,” PM Marape said._x000a_“However, a three-year drug-procurement contract issued by the O’Neill regime, was already in place and we have had to live through that._x000a_“That contract has been the subject of much controversy and riddled with allegations of corruption, including Public Accounts Committee inquiries in 2014 and 2019._x000a_“This year, as we move out of the contract period, we will move into a new drug-procurement system my Government will design.”_x000a_PM Marape said lives of the people of PNG could no longer be endangered with an ineffective_x000a_drug-procurement system._x000a_“We want quality drugs to be readily-available without middlemen,” he said._x000a_“This means straight to the Health Department from a trusted source._x000a_“I have directed the Health Department to immediately start procuring drugs from manufacturers like those in India._x000a_“India is a renowned pharmaceutical nation that the world relies on._x000a_“The Government, working with WHO and the Medical Pharmaceutical Board, will enter into this new direct drug-procurement system with India if all requirements are met.”"/>
    <d v="2022-01-04T00:00:00"/>
    <n v="21"/>
    <n v="74"/>
    <n v="25"/>
    <x v="8"/>
    <x v="2"/>
    <s v="Yes"/>
  </r>
  <r>
    <x v="1"/>
    <s v="Page 3"/>
    <m/>
    <s v="PM MARAPE SPENDS TIME WITH PEOPLE OF MANUS, HIGHLIGHTS ECONOMIC POTENTIAL OF PROVINCE_x000a_Approved for Release:_x000a_Lorengau, Manus Province | Sunday 02 January 2022_x000a_PRIME Minister Hon. James Marape has made his second visit to Manus Province to celebrate New Year and spend time with the people._x000a_The Prime Minister arrived in the province on Friday (31 December 2021) with his wife, Rachael Marape; and accompanied by Minister for Transport and Infrastructure, William Samb; Secretary of State, Ambassador Ivan Pomaleu, and several government officials._x000a_In Lorengau, Prime Minister Marape was welcomed to the province by Manus Governor Hon. Charlie Benjamin; and Speaker of National Parliament and local MP, Hon. Job Pomat in a ceremony witnessed by members of the Manus Provincial Government (MPG), leaders of the Seventh Day Adventist Church in Manus, and the people of Manus._x000a_PM Marape then committed a cheque of K10 million to the MPG for the maintenance of Lorengau town roads before visiting the provincial hospital where he presented another cheque of K10 million for the extension of the COVID containment facility and various other maintenance on the hospital._x000a_The evening of Friday and the rest of Saturday, the Prime Minister and Mrs Marape spent time with fellow SDA members at Rossun Village for the 75th Diamond Jubilee of the SDA mission in Rossun._x000a_He took the opportunity on Sunday to visit Momote Airport to see progress work on the new Momote Airport terminal, constructed by Chinese firm AG Investment Limited, which nears completion._x000a_When done, the terminal will add to the new infrastructure Manus will be receiving within the next five years, including the development of the Manus East-West Highway, the construction of the N’Drauke Industrial Port, and the construction of a brand new world-class hospital to replace the dilapidated hospital that has served this island province since 1963._x000a_In line with the development of Manus, the Marape-led Government is also intending to pass legislation to declare Manus as a tax-free zone._x000a_PM Marape encouraged the people of Manus to get into agriculture and business as his Government continued putting in place enabling infrastructure to grow the islands' economy, which to date, has remained small._x000a_The Prime Minister said Manus had “great potential to become the tourist capital of Papua New Guinea”, and encouraged the people of Manus to begin preparing to get into tourism and the spin-offs of fisheries associated with the anticipated Pacific Marine Industries Zone (PMIZ) – a major fisheries project earmarked for development in the province._x000a_He said: “Manus, you are not alone. It does not matter whether you are the smallest or the furthest; our Government is a rural-focused government._x000a_“We are focused on getting the rural parts of the country connected in infrastructure, government services, and economic empowerment to harness the potential and resources that God has blessed us with in all parts of the country.”_x000a_“You have the potential to become the tourist capital of PNG. You are already on the outside. You are strategically located, only six hours flight from China, three hours from Philippines, and one hour less than Port Moresby from Japan._x000a_“But tourism cannot grow if we do not have enabling infrastructure. Business cannot grow if we do not have enabling infrastructure such as good airline services, good health, good telecommunication, good power, and so on._x000a_“If we can put a modern hospital here, we can tick off that one place is ready as far as health requirements is concerned._x000a_“Our economy must grow by the hands of you rural people; you must hold up the economy and our society through your participation._x000a_“Manus must grow into a robust economy. You are bigger than most Pacific island nations. You can be a robust economy yourself.”"/>
    <d v="2022-01-02T00:00:00"/>
    <n v="10"/>
    <n v="61"/>
    <n v="6"/>
    <x v="9"/>
    <x v="1"/>
    <s v="Yes"/>
  </r>
  <r>
    <x v="2"/>
    <s v="Page 2"/>
    <s v="https://www.facebook.com/permalink.php?story_fbid=460135002270505&amp;id=102096051407737"/>
    <s v="On a Vacation with our Senior Leader."/>
    <d v="2022-02-05T14:24:00"/>
    <n v="10"/>
    <n v="98"/>
    <n v="2"/>
    <x v="3"/>
    <x v="0"/>
    <m/>
  </r>
  <r>
    <x v="2"/>
    <s v="Account 3"/>
    <s v="https://www.facebook.com/beldan.nama/posts/343711624381370"/>
    <s v="hidden"/>
    <d v="2022-03-22T10:02:00"/>
    <n v="0"/>
    <n v="0"/>
    <n v="0"/>
    <x v="3"/>
    <x v="0"/>
    <m/>
  </r>
  <r>
    <x v="2"/>
    <s v="Account 3"/>
    <s v="https://www.facebook.com/beldan.nama/posts/343862904366242"/>
    <s v="not visible"/>
    <d v="2022-03-22T17:24:00"/>
    <n v="9"/>
    <n v="47"/>
    <n v="0"/>
    <x v="3"/>
    <x v="0"/>
    <m/>
  </r>
  <r>
    <x v="2"/>
    <s v="Account 3"/>
    <s v="https://www.facebook.com/beldan.nama/posts/358851086200757:0"/>
    <s v="Image reads: &quot;When he treats you like a queen, cooks, cleans and makes you cum keep him.&quot;"/>
    <d v="2022-04-16T20:06:00"/>
    <n v="0"/>
    <n v="0"/>
    <n v="0"/>
    <x v="3"/>
    <x v="0"/>
    <m/>
  </r>
  <r>
    <x v="2"/>
    <s v="Account 3"/>
    <s v="https://www.facebook.com/beldan.nama/posts/358854712867061"/>
    <s v="Image reads: &quot;Be Proud, you survived the days you thought you couldn't - via (dark secrets)&quot;"/>
    <d v="2022-04-16T20:16:00"/>
    <n v="0"/>
    <n v="5"/>
    <n v="0"/>
    <x v="3"/>
    <x v="0"/>
    <m/>
  </r>
  <r>
    <x v="2"/>
    <s v="Account 3"/>
    <s v="https://www.facebook.com/beldan.nama/posts/362492429169956:0"/>
    <s v="muruk.flavor"/>
    <d v="2022-04-22T23:06:00"/>
    <n v="0"/>
    <n v="0"/>
    <n v="0"/>
    <x v="3"/>
    <x v="0"/>
    <m/>
  </r>
  <r>
    <x v="2"/>
    <s v="Account 3"/>
    <s v="https://www.facebook.com/beldan.nama/posts/362492629169936"/>
    <m/>
    <d v="2022-04-22T23:07:00"/>
    <n v="5"/>
    <n v="0"/>
    <n v="0"/>
    <x v="3"/>
    <x v="0"/>
    <m/>
  </r>
  <r>
    <x v="2"/>
    <s v="Account 3"/>
    <s v="https://www.facebook.com/beldan.nama/posts/364186772333855"/>
    <s v="Please wanem time by mi wine ya=NRL Please time mi putim 13+ m km go 1_12 gen ....sapos u meri by mi kwapim u gutrue strt ya kok ya ino liklik......FUCK YOU PASIFIC RACHING "/>
    <d v="2022-04-25T19:57:00"/>
    <n v="0"/>
    <n v="1"/>
    <n v="0"/>
    <x v="3"/>
    <x v="0"/>
    <m/>
  </r>
  <r>
    <x v="2"/>
    <s v="Account 1"/>
    <s v="https://www.facebook.com/belden.normannamah.3/posts/695847381842366:0"/>
    <s v="NA"/>
    <d v="2022-04-07T15:46:00"/>
    <n v="0"/>
    <n v="3"/>
    <n v="0"/>
    <x v="3"/>
    <x v="0"/>
    <m/>
  </r>
  <r>
    <x v="3"/>
    <s v="Account"/>
    <s v="link"/>
    <s v="Video with text: Wow - what a welcome to Kokopo this afternoon. PO."/>
    <d v="2022-04-09T16:22:00"/>
    <n v="1"/>
    <n v="6"/>
    <n v="0"/>
    <x v="7"/>
    <x v="1"/>
    <s v="No"/>
  </r>
  <r>
    <x v="3"/>
    <s v="Account"/>
    <s v="link"/>
    <s v="Share of PNC party page post: 2022 PNC National Convention 12th - 14th April. Notice below. Hope to see some of you there to hear your feedback on our Plan for PNG. PO._x000a_#pnc4png #wokmasgoyet"/>
    <d v="2022-04-05T17:22:00"/>
    <n v="0"/>
    <n v="2"/>
    <n v="2"/>
    <x v="4"/>
    <x v="2"/>
    <s v="No"/>
  </r>
  <r>
    <x v="3"/>
    <s v="Account"/>
    <s v="link"/>
    <s v="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_x000a_#wokmasgoyet #madang #pnc4png #papuanewguinea"/>
    <d v="2022-02-17T09:49:00"/>
    <n v="10"/>
    <n v="16"/>
    <n v="6"/>
    <x v="1"/>
    <x v="1"/>
    <s v="No"/>
  </r>
  <r>
    <x v="3"/>
    <s v="Page 1"/>
    <m/>
    <s v="Too difficult to choose just a few photos of the wonderful day in Malapau Beach yesterday. Thank you again Kokopo for the enormous and warm welcome. PO."/>
    <d v="2022-04-10T00:00:00"/>
    <n v="145"/>
    <n v="1600"/>
    <n v="101"/>
    <x v="7"/>
    <x v="1"/>
    <s v="No"/>
  </r>
  <r>
    <x v="3"/>
    <s v="Page 1"/>
    <m/>
    <s v=" have never quite experienced anything like this afternoon's welcome to Malapau Beach, Kokopo. For sure, Kokopo needs to be the Tourism Hub of our country. PO."/>
    <d v="2022-04-09T00:00:00"/>
    <n v="96"/>
    <n v="768"/>
    <n v="129"/>
    <x v="7"/>
    <x v="1"/>
    <s v="No"/>
  </r>
  <r>
    <x v="3"/>
    <s v="Page 1"/>
    <m/>
    <s v="Wonderful welcome and dinner underway at Malapau Beach, Kokopo  big thanks PO."/>
    <d v="2022-04-09T00:00:00"/>
    <n v="155"/>
    <s v="1, 800"/>
    <n v="147"/>
    <x v="7"/>
    <x v="1"/>
    <s v="No"/>
  </r>
  <r>
    <x v="3"/>
    <s v="Page 1"/>
    <m/>
    <s v="Looking forward to the National Convention next week and sharing it with you no matter where you are via livestream of every session. PNC leadership keeping you in the loop. PO."/>
    <d v="2022-04-05T00:00:00"/>
    <n v="91"/>
    <n v="651"/>
    <n v="40"/>
    <x v="4"/>
    <x v="2"/>
    <s v="No"/>
  </r>
  <r>
    <x v="3"/>
    <s v="Page 1"/>
    <m/>
    <s v="Thanks Kagua-Erave for the warm welcome to celebrate the road sealing from Yalo River to Kagua Station including the Yalo River bridge; and the power line connection from Ialibu to Kagua. Lighting up and opening up our District. _x000a_Look forward to sealing the road from Kagua to Erave during the next term of Parliament. Wok mas go yet. PO._x000a_Thanks especially to the large crowd who were peaceful. Proud."/>
    <d v="2022-03-28T00:00:00"/>
    <n v="327"/>
    <n v="2000"/>
    <n v="344"/>
    <x v="1"/>
    <x v="1"/>
    <s v="No"/>
  </r>
  <r>
    <x v="3"/>
    <s v="Page 1"/>
    <m/>
    <s v="Great day with our PNC sitting MP's today to finalise our policy framework in advance of the upcoming party convention in April. Dates confirmed for the Convention - Tuesday 12th through Thursday 14th April 2022. _x000a_Very excited to share our policies and plans for our country and our people. PO."/>
    <d v="2022-03-25T00:00:00"/>
    <n v="362"/>
    <n v="2100"/>
    <n v="264"/>
    <x v="4"/>
    <x v="2"/>
    <s v="No"/>
  </r>
  <r>
    <x v="3"/>
    <s v="Page 1"/>
    <m/>
    <s v="Today, I spent a day with my good people, especially children and mothers of Imbongu - brought back a lot of memories of my early childhood days when I used to walk from Pangia to Ialibu and then to Walume and spend time with my late aunt. Today's weather reminded me of the days I used to work in the gardens with my mother and aunt below the mountain of Ialibu. Thankyou Wanis Micah and everyone for the lovely day on behalf all the leaders of SHP who joined us, especially MP Jeffery Komal, Nipa Kutubu. Regards, PO."/>
    <d v="2022-03-18T00:00:00"/>
    <n v="388"/>
    <n v="2000"/>
    <n v="115"/>
    <x v="7"/>
    <x v="1"/>
    <s v="No"/>
  </r>
  <r>
    <x v="3"/>
    <s v="Page 1"/>
    <m/>
    <s v="So many fun times and hard work with late Ben Micah. REIP. PO."/>
    <d v="2022-03-17T00:00:00"/>
    <n v="161"/>
    <n v="2800"/>
    <n v="35"/>
    <x v="7"/>
    <x v="1"/>
    <s v="No"/>
  </r>
  <r>
    <x v="3"/>
    <s v="Page 1"/>
    <m/>
    <s v="I am deeply saddened to hear the passing of the Honorable Ben Micah, a friend I have known for over three decades. I know that late Ben Micah has made a huge and important contribution to public life in our country both as a student leader and a political leader. He will be remembered for the reforms he championed in the systems of Government in our country that saw the establishment of the Provincial Governments._x000a_He was especially proud of the leadership he provided to his people of Kavieng and New Ireland._x000a_Through the years I have known Ben, he was always the life of any event and always took time to inspire those around him._x000a_To the family and friends of late Ben Micah, I offer sincere condolences from my family and join with my colleagues past and present, in paying our respects to an outstanding leader. PO."/>
    <d v="2022-03-17T00:00:00"/>
    <n v="145"/>
    <n v="1400"/>
    <n v="44"/>
    <x v="7"/>
    <x v="2"/>
    <s v="No"/>
  </r>
  <r>
    <x v="3"/>
    <s v="Page 1"/>
    <m/>
    <s v="Ereman Tobaining and I on the beach at Kokopo to hear from Raluana LLG councillors about the challenges the communities they represent face. Hard to beat this beautiful part of PNG for a late Friday afternoon meeting. PO."/>
    <d v="2022-03-11T00:00:00"/>
    <n v="328"/>
    <n v="2000"/>
    <n v="123"/>
    <x v="7"/>
    <x v="1"/>
    <s v="No"/>
  </r>
  <r>
    <x v="3"/>
    <s v="Page 1"/>
    <m/>
    <s v="Catch up today in Moresby with the very talented Anslom Nakikus. One of our best. PO."/>
    <d v="2022-03-05T00:00:00"/>
    <n v="644"/>
    <n v="11000"/>
    <n v="202"/>
    <x v="7"/>
    <x v="1"/>
    <s v="No"/>
  </r>
  <r>
    <x v="3"/>
    <s v="Page 1"/>
    <m/>
    <s v="It was good to be back home in Goroka. So good to be home I had to share some more photos that local SME Yomba KisimPiksa took. Please if you need a photographer, I recommend him."/>
    <d v="2022-02-22T00:00:00"/>
    <n v="264"/>
    <n v="2200"/>
    <n v="265"/>
    <x v="7"/>
    <x v="1"/>
    <s v="No"/>
  </r>
  <r>
    <x v="3"/>
    <s v="Page 1"/>
    <m/>
    <s v="Surrounded by the next generation today at the Bena Unggai Youth Pawa Haus Opening in West Goroka. So good to feel their energy and enthusiasm but I am worried we do not have the jobs and opportunities for these young ones. I and my fellow MPs need to do much, more to create jobs in our country so our people can reach their potential and be financially independent. Great initiative today member for Bena Unggai, Hon. Benny Allen for giving a place and voice to our young people. PO."/>
    <d v="2022-02-21T00:00:00"/>
    <n v="220"/>
    <n v="1400"/>
    <n v="117"/>
    <x v="9"/>
    <x v="1"/>
    <s v="No"/>
  </r>
  <r>
    <x v="3"/>
    <s v="Page 1"/>
    <m/>
    <s v="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
    <d v="2022-02-16T00:00:00"/>
    <n v="335"/>
    <n v="1500"/>
    <n v="101"/>
    <x v="1"/>
    <x v="1"/>
    <s v="No"/>
  </r>
  <r>
    <x v="3"/>
    <s v="Page 1"/>
    <m/>
    <s v="VIDEO Rising  unemployment and cost of living under Pangu Government"/>
    <d v="2022-02-14T00:00:00"/>
    <n v="756"/>
    <n v="1900"/>
    <n v="718"/>
    <x v="5"/>
    <x v="2"/>
    <s v="No"/>
  </r>
  <r>
    <x v="3"/>
    <s v="Page 1"/>
    <m/>
    <s v="Travelled to Nipa Kutubu today to witness the first graduation of teachers from the Southern Highlands Teachers College. Leaders like Jeffrey Komal, MP Nipa-Kutubu are making a real difference delivering key infrastructure such as the Teachers College and in doing so, creating lifelong opportunities for our young people in remote areas. I was also privileged to start the Fire of Hope for the Nipa Kutubu Community and our Country. Pleased to see the happy, proud an well behaved crowd. Well done Member and people of Nipa Kutubu.PO."/>
    <d v="2022-02-11T00:00:00"/>
    <n v="243"/>
    <n v="2500"/>
    <n v="160"/>
    <x v="1"/>
    <x v="1"/>
    <s v="No"/>
  </r>
  <r>
    <x v="3"/>
    <s v="Page 1"/>
    <m/>
    <s v="Join me for a Livechat next Monday on the issues impacting all us living under under Pangu Government - constant power outages; no medicines; flights cancelled for days at a time; schools not funded; debt at record levels; no jobs; no funding for SMEs; lots of ground breaking promise ceremonies but no action and the list goes on. _x000a_I want to hear from you - please feel free to send questions in the comments to this post and I will do my best to address them next Monday night. Look forward to talking with you then. PO."/>
    <d v="2022-02-11T00:00:00"/>
    <n v="262"/>
    <n v="2100"/>
    <n v="218"/>
    <x v="4"/>
    <x v="2"/>
    <s v="No"/>
  </r>
  <r>
    <x v="3"/>
    <s v="Page 1"/>
    <m/>
    <s v="Having a great time in the District today at the O'Neill Cup being played at the Pangia Rugby League Field. Big thanks to the organisers for a well run tournament and to the thousands of people attending who are all having a top time and peacefully. Very proud moment. "/>
    <d v="2022-02-04T00:00:00"/>
    <n v="755"/>
    <n v="8700"/>
    <n v="330"/>
    <x v="10"/>
    <x v="1"/>
    <s v="No"/>
  </r>
  <r>
    <x v="4"/>
    <s v="Account"/>
    <s v="link"/>
    <s v="WE ALL SHOULD BE ASHAMED!. Once beautiful natural environment with beautiful mangroves has been turned into a ugly waste land. Shame to our residents and equally to NCDC for poor enforcement of litter laws! _x000a_For 3 years now yellow fin tuna that comes to breed at Tuna Bay has not been seen anymore."/>
    <d v="2022-04-05T18:11:00"/>
    <n v="71"/>
    <n v="120"/>
    <n v="55"/>
    <x v="2"/>
    <x v="1"/>
    <s v="No"/>
  </r>
  <r>
    <x v="4"/>
    <s v="Account"/>
    <s v="link"/>
    <s v="NA"/>
    <d v="2022-04-04T13:51:00"/>
    <n v="1"/>
    <n v="13"/>
    <n v="1"/>
    <x v="2"/>
    <x v="1"/>
    <s v="No"/>
  </r>
  <r>
    <x v="4"/>
    <s v="Account"/>
    <s v="link"/>
    <s v="Massive Rainbow over Sir Hubert Murray Stadium. _x000a_Governor Cups Final. Due to Covid19 the annual tournament was delayed from Christmas New Year to last month.  Women Teams joining the Tournament for the first time and just ended the grand final with very close game. Men’s finals on now"/>
    <d v="2022-04-03T18:23:00"/>
    <n v="17"/>
    <n v="129"/>
    <n v="6"/>
    <x v="10"/>
    <x v="1"/>
    <s v="No"/>
  </r>
  <r>
    <x v="4"/>
    <s v="Account"/>
    <s v="link"/>
    <s v="Private - not visible"/>
    <d v="2022-04-02T20:17:00"/>
    <s v="NA"/>
    <n v="2"/>
    <s v="NA"/>
    <x v="3"/>
    <x v="0"/>
    <m/>
  </r>
  <r>
    <x v="4"/>
    <s v="Account"/>
    <s v="link"/>
    <s v="WHILE WE QUEST FOR ECONOMIC RELATIONSHIPS WITH INDONESIA LETS NOT FORGET THE PLIGHT  OF OUR PEOPLE OF WEST PAPUA. Our moral and ethical fulfillment is as critical as economic fulfillment. A nation without its soul loses its way and purpose. West Papuans are unanimous in demanding freedom. "/>
    <d v="2022-04-01T10:16:00"/>
    <n v="2"/>
    <n v="21"/>
    <n v="2"/>
    <x v="6"/>
    <x v="2"/>
    <s v="No"/>
  </r>
  <r>
    <x v="4"/>
    <s v="Account"/>
    <s v="link"/>
    <s v="NA"/>
    <d v="2022-03-31T22:18:00"/>
    <n v="0"/>
    <n v="4"/>
    <n v="0"/>
    <x v="6"/>
    <x v="0"/>
    <m/>
  </r>
  <r>
    <x v="4"/>
    <s v="Account"/>
    <s v="link"/>
    <s v="Video"/>
    <d v="2022-03-30T23:01:00"/>
    <n v="3"/>
    <n v="0"/>
    <n v="2"/>
    <x v="5"/>
    <x v="2"/>
    <m/>
  </r>
  <r>
    <x v="4"/>
    <s v="Account"/>
    <s v="link"/>
    <s v="NA"/>
    <d v="2022-03-27T22:48:00"/>
    <n v="8"/>
    <n v="1"/>
    <n v="0"/>
    <x v="8"/>
    <x v="2"/>
    <m/>
  </r>
  <r>
    <x v="4"/>
    <s v="Account"/>
    <s v="link"/>
    <s v="SALUTATION AND GOODBYE AMIGO, el compañero BEN MICAH. _x000a_It was in the early 80s. We were young, idealist and energetic at that time, a generation of our  own. We grew up in an era of massive social and political changes in the world. In the era of the decolonization process, wars of National liberation,great ideological rivalries between east and west and north and south. West Papua had been invaded when we were entering the world or just mere kids in 1962. The Vietcong had swept into Saigon in 1975 and Indonesia had also invaded Timor Leste. Africa, the Middle East, Latin America and Asia were in turmoil. Even France in Europe was not spared in the 1968 student Revolt Mai68! _x000a_We were in High School when independence came and we were so passionate about our country and it’s future. We wanted to make a great contribution to our nation and our region to take our place in the world so we started early at High School but it was at Univesity that sharpen our political views and need to take direct action to change our country and our people. Those are the undercurrents that shaped and inspired us when we were students. We had a vibrant and active student movement that mentor us and gave us the fortitude and conviction to provide leadership for the student then and eventually in the political leadership of our country. The University and the Student movement was an incubator for great academics and scholars but also for great political leadership everywhere in the world and PNG is no exception. _x000a_Today I will visit and say good bye to my brother and our then el commandante late Ben Micah. He was our President of the National Union of students and I was his General Secretary for two terms. Our pathway may not been the same after University but we remain brothers forever, respecting each other. In our formative years we influenced and shaped each other. I saluted you my brother. So sad that you had to leave but our dreams lives on in those of us who remain and in the next generation that we have shaped. Adios! Caio! Good bye my brother. Thank you for sharing your life, energy and those oratory skills you have."/>
    <d v="2022-03-27T12:51:00"/>
    <n v="45"/>
    <n v="308"/>
    <n v="29"/>
    <x v="7"/>
    <x v="2"/>
    <s v="No"/>
  </r>
  <r>
    <x v="4"/>
    <s v="Account"/>
    <s v="link"/>
    <s v="RUGBY IS TAKING OFF AT LONG LAST- Thank you KPHL and our Board _x000a_As patron of the PNG Rugby Union I want to congratulate the Board led by Mr. Paul Siwi for securing a massive sponsorship deal with Kumul Petroleum Holdings Ltd. The K10m sponsorship over 3 years will serve as a great platform to lift this global and Olympic Game to new heights for PNG. In such a short time the new Board has developed and launched a strategic plan, secure a modern working space at Sir Hubert Murray Stadium and now this massive vote of confidence and support from KPHL. I thank CEO Mr Wapu Sonk and his Board for their confidence in the new Board and Management of the code. I am excited about the prospect ahead as I am confident the PNGRU will deliver success for the code here at home, regionally and globally. 7s, 10s, 15s!  Let’s go Pukpuks! Let’s go Palais!!"/>
    <d v="2021-03-24T19:41:00"/>
    <n v="16"/>
    <n v="125"/>
    <n v="11"/>
    <x v="10"/>
    <x v="1"/>
    <s v="No"/>
  </r>
  <r>
    <x v="4"/>
    <s v="Account"/>
    <s v="link"/>
    <s v="NA"/>
    <d v="2022-03-24T18:15:00"/>
    <n v="0"/>
    <n v="19"/>
    <n v="1"/>
    <x v="10"/>
    <x v="2"/>
    <m/>
  </r>
  <r>
    <x v="4"/>
    <s v="Account"/>
    <s v="link"/>
    <s v="PARTNERING YWAM TO ROLL OUT DENTAL TRAILER IN OUR CITY"/>
    <d v="2022-03-22T12:01:00"/>
    <n v="17"/>
    <n v="85"/>
    <n v="7"/>
    <x v="8"/>
    <x v="1"/>
    <s v="Yes"/>
  </r>
  <r>
    <x v="4"/>
    <s v="Account"/>
    <s v="link"/>
    <s v="NA"/>
    <d v="2022-03-16T00:25:00"/>
    <n v="0"/>
    <n v="17"/>
    <n v="2"/>
    <x v="7"/>
    <x v="0"/>
    <m/>
  </r>
  <r>
    <x v="4"/>
    <s v="Account"/>
    <s v="link"/>
    <s v="NA"/>
    <d v="2022-03-14T15:50:00"/>
    <n v="1"/>
    <n v="10"/>
    <n v="0"/>
    <x v="7"/>
    <x v="0"/>
    <m/>
  </r>
  <r>
    <x v="4"/>
    <s v="Account"/>
    <s v="link"/>
    <s v="WEST PAPUA - 60 YEARS AFTER INVASION AND THOUSANDS OF DEATHS, DISAPPEARANCES AND SYSTEMATIC GENOCIDE- still no UN Resolution, no sanction, no boycott and no support given to free their country.  This is their appeal today 10/3/22!_x000a_Today, Thursday, March 10, 2022, the Papuan people in the Lapago Wamena Cultural Area, thousands of people took to the streets to paralyze Wamena City._x000a_They occupied Wamena City. Rejected Indonesia's colonial plan to expand Papua Province. _x000a_Remember: The voice of the people is the Voice of God. Papuan People, People and Leaders of Indonesia, Melanesia, Pacific, Africa, European Union, USA, Australia, listen to the voices of the 2 million Melanesian people in West Papua who are currently on their way to annihilation due to Indonesia's systemic racism politics. _x000a_The expansion of Papua Province, Special Autonomy Volume 2 and Military Operations in 6 Regencies in Papua is not a solution for West Papua. Only 1 Order Us, Give Us the Right of Self-Determination for the political rights of the Papuan Nation in West Papua. _x000a_Our greetings and prayers from Wamena, the Heart of Papua. ️waaaa..waaaaa..waaaaa.."/>
    <d v="2022-03-10T16:46:00"/>
    <n v="21"/>
    <n v="126"/>
    <n v="73"/>
    <x v="6"/>
    <x v="2"/>
    <s v="No"/>
  </r>
  <r>
    <x v="4"/>
    <s v="Account"/>
    <s v="link"/>
    <s v="NA"/>
    <d v="2022-03-06T17:32:00"/>
    <n v="1"/>
    <n v="12"/>
    <n v="0"/>
    <x v="7"/>
    <x v="0"/>
    <m/>
  </r>
  <r>
    <x v="4"/>
    <s v="Account"/>
    <s v="link"/>
    <s v="NA"/>
    <d v="2022-03-05T12:44:00"/>
    <n v="1"/>
    <n v="9"/>
    <n v="0"/>
    <x v="6"/>
    <x v="0"/>
    <m/>
  </r>
  <r>
    <x v="4"/>
    <s v="Account"/>
    <s v="link"/>
    <s v="Private - not visible"/>
    <d v="2022-03-03T23:11:00"/>
    <s v="NA"/>
    <n v="3"/>
    <s v="NA"/>
    <x v="3"/>
    <x v="0"/>
    <m/>
  </r>
  <r>
    <x v="4"/>
    <s v="Account"/>
    <s v="link"/>
    <s v="NA"/>
    <d v="2022-02-28T20:51:00"/>
    <n v="1"/>
    <n v="25"/>
    <s v="NA"/>
    <x v="7"/>
    <x v="0"/>
    <m/>
  </r>
  <r>
    <x v="4"/>
    <s v="Account"/>
    <s v="link"/>
    <s v="NA"/>
    <d v="2022-02-28T20:37:00"/>
    <n v="0"/>
    <n v="17"/>
    <s v="NA"/>
    <x v="7"/>
    <x v="0"/>
    <m/>
  </r>
  <r>
    <x v="4"/>
    <s v="Account"/>
    <s v="link"/>
    <s v="NA"/>
    <d v="2022-02-28T19:33:00"/>
    <n v="4"/>
    <n v="34"/>
    <s v="NA"/>
    <x v="7"/>
    <x v="0"/>
    <m/>
  </r>
  <r>
    <x v="4"/>
    <s v="Account"/>
    <s v="link"/>
    <s v="TRIBUTE TO OUR FOUNDING FATHER. WE ARE FORVER GRATEFUL AND WILL ALWAYS REMEMBER."/>
    <d v="2022-02-28T19:26:00"/>
    <n v="6"/>
    <n v="125"/>
    <n v="7"/>
    <x v="7"/>
    <x v="2"/>
    <s v="Yes"/>
  </r>
  <r>
    <x v="4"/>
    <s v="Account"/>
    <s v="link"/>
    <s v="NA"/>
    <d v="2022-02-28T14:41:00"/>
    <n v="5"/>
    <n v="39"/>
    <n v="2"/>
    <x v="7"/>
    <x v="0"/>
    <m/>
  </r>
  <r>
    <x v="4"/>
    <s v="Account"/>
    <s v="link"/>
    <m/>
    <d v="2022-02-27T07:51:00"/>
    <n v="0"/>
    <n v="5"/>
    <n v="1"/>
    <x v="10"/>
    <x v="0"/>
    <m/>
  </r>
  <r>
    <x v="4"/>
    <s v="Account"/>
    <s v="link"/>
    <s v="LETS PAY HOMAGE AND RESPECT TO GRAND CHIEF Sir Michael Thomas Somare, father of our nation. See you all on Monday evening at Sir Hubert Murray Stadium. Gates open at 5pm."/>
    <d v="2022-02-26T18:52:00"/>
    <n v="7"/>
    <n v="106"/>
    <n v="17"/>
    <x v="7"/>
    <x v="2"/>
    <s v="No"/>
  </r>
  <r>
    <x v="4"/>
    <s v="Account"/>
    <s v="link"/>
    <m/>
    <d v="2022-02-25T17:25:00"/>
    <n v="0"/>
    <n v="11"/>
    <n v="0"/>
    <x v="7"/>
    <x v="0"/>
    <m/>
  </r>
  <r>
    <x v="5"/>
    <s v="Account"/>
    <s v="link"/>
    <s v="video only"/>
    <d v="2022-02-22T23:28:00"/>
    <n v="0"/>
    <n v="12"/>
    <n v="0"/>
    <x v="6"/>
    <x v="0"/>
    <m/>
  </r>
  <r>
    <x v="5"/>
    <s v="Page"/>
    <m/>
    <s v="MOTU KOITA ELECTORATE IN 2027_x000a_2027 maybe a long time away, however, the decision  today about a seat in parliament to represent the people of Motu Koita is progressive and welcoming. _x000a_The MKA people are the original land owners of the city of Port Moresby and it’s time they are represented in the house. _x000a_I supported this as I have been advocating for it since I became MP in 2007. Writing to the Boundaries Commisson and reminding Prime Minister Somare, O’Neil and now Marape the need for their representation in Parliament. _x000a_Motu Koitabu Assembly represented by the Chairman and my deputy alone is not enough. They deserve their own representation, strategies and development plans. _x000a_As Governor of NCD I welcome this news wholeheartedly. Thank you."/>
    <d v="2022-03-22T00:00:00"/>
    <n v="4"/>
    <n v="41"/>
    <n v="37"/>
    <x v="4"/>
    <x v="1"/>
    <s v="Yes"/>
  </r>
  <r>
    <x v="5"/>
    <s v="Page"/>
    <m/>
    <s v="Tomorrow (Wednesday) at 9pm, I will be speaking at a virtual event “Climate Change and Gender-based Violence Against Women and Girls,” exploring how climate change policies and initiatives can help mitigate gender-based violence. Please register here, if you want to listen in. It’s at 9 PM PNG time. Thank you "/>
    <d v="2022-03-15T00:00:00"/>
    <n v="3"/>
    <n v="52"/>
    <n v="2"/>
    <x v="8"/>
    <x v="2"/>
    <s v="No"/>
  </r>
  <r>
    <x v="5"/>
    <s v="Page 1"/>
    <m/>
    <s v="ROSSO OPENS NEW CLASSROOM &amp; ANNOUNCES FURTHER FUNDING WITH NEW BUS FOR MALAHANG_x000a_The Member for Lae and Minister for Lands and Physical Planning John Rosso open a brand new quality technical trade building at Malahang Technical Secondary School today. _x000a_The building is funded by taxpayers of Lae City through the Lae City Authority (LCA) under the chairmanship of Lae MP John Rosso at a tune of K1.2 million. _x000a_At the opening, Rosso says he has begun prioritizing education, health and infrastructure after prioritizing law and order and fixing the collapsing administrative arm of the city administration. _x000a_“Lae City Council has an annual budget of around K5million compounded with high debt level._x000a_&quot;When people of Lae voted me into the political office in 2017, I begun fixing the problems that has dragged the city backwards. _x000a_&quot;As I speak today, no more hire cars. No more sleeping in the hotels. No more paper contractors. No more ghost names. No more misuse and stealing of public funds. All the loopholes are finally mended after 2 years of seeking justice for the city taxpayers who were denied access to vital services due to political and administrative ignorance.”_x000a_“Because of the repairing work and prudent management, the new look LCA now has a budget of K50million. We have money to build quality classrooms for our children. Quality infrastructures. Fix our street roads. Install rubbish bins and solar lights. Build new police station buildings. Because we managed to block the loopholes”. _x000a_Minister Rosso further announced at the opening another K100 000 commitment for the school to buy the furniture for the new building and Malahang to be one of the recipients of a brand new 26-seater coaster bus from Ela Motors. All made possible by taxpayers of Lae City through the LCA. _x000a_The school board and administration surprise the local MP by naming the new building after his name. Principal of the school said in his 9 years at the school as principal, there was never a political intervention like this. And it is for the first time for LCA under the leadership of Rosso to aid his school with such massive quality infrastructure for the children of Lae and Morobe to use. "/>
    <d v="2022-04-01T00:00:00"/>
    <n v="58"/>
    <n v="614"/>
    <n v="83"/>
    <x v="1"/>
    <x v="1"/>
    <s v="Yes"/>
  </r>
  <r>
    <x v="5"/>
    <s v="Page 1"/>
    <m/>
    <s v="ERIKU STREET ROADS UPDATE _x000a_The work on drainage, upgrading and resealing of deteriorated street roads in Eriku has further extended to other streets namely Doyle, Trist Avenue, Drayton and Cross this week. _x000a_Sealing will commence soon with completion of drainage, grading and compacting on Parer, Gurney, Buchanan and Chayter street roads (refer to the Google map. Streets marked with red line)_x000a_And for Tent City residents, contract has been awarded to R&amp;Sons for Tent City street roads. Expect work to commence soon. _x000a_Funded through infrastructure grant from Marape-led Pangu  Government sourced by Lae MP John Rosso and working in close partnership with Morobe Governor Ginson Saonu through 20% GST return. "/>
    <d v="2022-03-31T00:00:00"/>
    <n v="22"/>
    <n v="268"/>
    <n v="55"/>
    <x v="1"/>
    <x v="1"/>
    <s v="Yes"/>
  </r>
  <r>
    <x v="5"/>
    <s v="Page 1"/>
    <m/>
    <s v="PM MARAPE COMMENDS MINISTER ROSSO ON PASSING OF STRATA TITLE LAW_x000a_APPROVED FOR RELEASE: MARCH 23 2022_x000a_Prime Minister Hon. James Marape has commended Lands and Physical Planning Minister Hon. John Rosso on passage of the Strata Title Management Bill 2022 and accompanying bills and  amendments in Parliament today (March 23 2022)._x000a_The bill allows for people to buy units and apartments in high-rise buildings because of increasing shortage of land and a growing population._x000a_PM Marape said the law was brought in to modernise the way business was done in lands and housing in the country._x000a_The Prime Minister said smaller Pacific countries like Fiji and Vanuatu already had strata title laws_x000a_“This is a response to our country’s need for housing,” he said._x000a_“The minister has worked very hard on this at the sunset of this term of Parliament.”_x000a_PM Marape said it should not be forgotten that only 3 per cent of the 462,000 square km of land in the country was State-owned._x000a_He said with the ever-increasing demand for land, there was a need for cheaper housing, and the new law provided for this so people could buy units and apartments in high-rise buildings._x000a_PM Marape said this law was just one of many that his Government had passed since it came into Office in May 2019._x000a_“This law was first talked about 20 years ago,” he said._x000a_“It may seem just like any ordinary Act of Parliament that we’re passing today, however, far that._x000a_“This has a direct value on the economy._x000a_“If one person owns a piece of real estate in an urban area and decides to build a 20-floor building, in which you can find over 60-70 units, these can be individually titled out._x000a_“You don’t need to own a piece of land to have title to an apartment that you can call as home._x000a_“This is a law to modernise some of the legacy issues that we have carried through.”_x000a_PM Marape thanked both sides of Parliament for giving their support for passage of the new law."/>
    <d v="2022-03-24T00:00:00"/>
    <n v="40"/>
    <n v="406"/>
    <n v="94"/>
    <x v="2"/>
    <x v="2"/>
    <s v="Yes"/>
  </r>
  <r>
    <x v="5"/>
    <s v="Page 1"/>
    <m/>
    <s v="LCA SUPPORTS NEW ADMINISTRATION ON  BUGANDI RESTORATION EXERCISE_x000a_The Lae City Authority (LCA) Hand-Up Program has reached out to Bugandi Secondary School with over 150 workers to provide helping hand in cleaning up and beautification of the school. (Refer to the pics attached)_x000a_They are part of more than 2000 unemployed men and women engaged through the program, an initiative of Lae MP and LCA Chairman Hon. John Rosso to provide a stable income for those who cannot afford to find a job. Mostly widows and mothers. _x000a_Not only does this program provide them a stable income. It also put to end Morobe’s paper (ghost) contractors who have been milking millions of taxpayers money out from city’s revenue collection by doing absolutely nothing in the last 10 to 15 years. _x000a_Lae MP who is also the State Minister for Lands and Physical Planning wants to see Bugandi regain its lost pride and identity which it once had. He intends to drive this change through the new administration under Principal Dennis Miall, a no-nonsense individual who can bail the school out from the current administration crisis it had. _x000a_And this begins with the school area clean-up and beatification by Lae Hand Up team, both inside and outside of the school premises. _x000a_Apart from last year’s support to pay for water and electricity bills for the school together with purchasing stationaries including printer and with the aim to bring back the lost pride, the LCA Board through the Chairman Rosso has approved the following projects for Bugandi Secondary School;_x000a_1. School fencing. Work should commence early next month if not, end of this month. _x000a_2. An 8-in-1 double classroom for Grade 12s. _x000a_3. A new ablution block_x000a_4. A brand new 25-seater coaster bus. Bumayong, Malahang, Busu, Lae Secondary, Emmanuel Lutheran School and School of Nursing College will all receive one each. St Joseph Technical College will receive a truck. _x000a_5. An additional K200 000 to meet immediate needs for the school like water and power bills so that school remain open and uninterrupted._x000a_Bugandi was once the pride of Lae City and Morobe Province. Minister Rosso urged all stakeholders to work together to bring change the school needs. And most importantly, the need of the children to get quality education. _x000a_While on the education, the date for the opening of new completed multi-purpose classroom at Malahang Technical Secondary School will soon be announced. _x000a_OUR CHILDREN. OUR SCHOOL. OUR CITY. OUR FUTURE. "/>
    <d v="2022-03-23T00:00:00"/>
    <n v="40"/>
    <n v="369"/>
    <n v="31"/>
    <x v="1"/>
    <x v="1"/>
    <s v="Yes"/>
  </r>
  <r>
    <x v="5"/>
    <s v="Page 1"/>
    <m/>
    <s v="K10 000 FOR ST. PHILIP LUTHERAN CHURCH _x000a_The St Philip Lutheran Church outside Second Seven Dump in Lae City was one of the proud recipients of a K10 000 grant from Lae City Authority (LCA) to assist in completing their church building project. _x000a_LCA Chairman &amp; Lae MP Hon. John Rosso joined the church congregation on Sunday to make the presentation. _x000a_The Lae MP told the church congregation members who had their Sunday service under a mango tree next to the new church building that it's good to support churches who gets projects off the ground using their own money instead of expecting government to meet the entire project cost. "/>
    <d v="2022-03-21T00:00:00"/>
    <n v="35"/>
    <n v="2500"/>
    <n v="2"/>
    <x v="1"/>
    <x v="1"/>
    <s v="Yes"/>
  </r>
  <r>
    <x v="5"/>
    <s v="Page 1"/>
    <m/>
    <s v="BODY OF CHRIST GETS SUPPORT_x000a_Lae City Authority (LCA) Chairman &amp; Lae MP Hon. John Rosso explain the importance of church partnership with the government in reaching out to the communities and saving souls. _x000a_With purchase of over 20 police vehicles and 3 new police stations being built under his leadership to address law and order issues in the city, Rosso still believes that effective partnership program with churches plays very vital role in reducing social problems faced in the communities. _x000a_A support funding was presented to the Lae Body of Christ Chairman Ps Sesere Kebei to help support its work in the city. _x000a_Pics:_x000a_Lae MP Hon John Rosso &amp; Ps SSeseri A Kebei."/>
    <d v="2022-03-21T00:00:00"/>
    <n v="39"/>
    <n v="1500"/>
    <n v="36"/>
    <x v="1"/>
    <x v="1"/>
    <s v="Yes"/>
  </r>
  <r>
    <x v="5"/>
    <s v="Page 1"/>
    <m/>
    <s v="TRIBUTE - LATE HON. WILLIAM SAMB MP_x000a_My brother William it was shocking when learning of your passing in a far-away land whilst on duty travel to Dubai. I sit here reminiscing our friendship especially your personality. _x000a_Hon. William Samb was not only a colleague minister but a close friend whom I met before politics during his Shorncliffe days when he was a projects manager and I was a subcontractor. _x000a_We eventually met up together in parliament, him representing his beloved Goilala and me representing Lae. _x000a_Willy was a character with a great sense of humor and a great personality. He was someone who always spoke his mind whether you liked it or not._x000a_To friend or foe, he was fiercely loyal to our country Papua New Guinea and vocal about issues of corruption especially in NEC or government caucus._x000a_His usual words after a scathing outburst would be &quot;Me tromoi toktok how yupla kisim em yupla yet.&quot; _x000a_I was usually the person who had to smooth the waters after Willy ruffled a few feathers in his blunt and no nonsense way. _x000a_He was a PANGU Pati stalwart who joined Hon. Sam Basil in August  2015 and was first elected into the ninth parliament. He was re-elected to the tenth parliament in 2017 under PANGU Pati and served until his passing._x000a_Willy was a strong PANGU Pati man and sat on the party committee and was the link between the party executives and the political wing. _x000a_Willy played key roles in the party and also in the formation of government and was a close confidante of our Prime Minister Hon. James Marape. We called it the Tari-Goilala combination._x000a_Willy was a good person with a big heart and always had time for everyone of our colleagues despite party affiliations. His wit and humor was special. _x000a_He always worked passionately for his Goilala people and represented them well. He put his work and people before his health and family that was Willy always working late and passionately for his people and his beloved PANGU Pati._x000a_I have lost a good friend but PNG has lost a fearless and no nonsense leader._x000a_To his wife Joyce, Christine and children Emmanuella, Jonathan, Helen and Elliot and all families and relatives at Kambise village, Woitape Goilala Central Province may God give you comfort in this time of bereavement._x000a_Rest in peace my brother till we meet again on the other side._x000a_Hon. John Rosso, DPS MP_x000a_Member for Lae_x000a_Chairman of Lae City Authority_x000a_Minister for Lands &amp; Physical Planning"/>
    <d v="2022-03-09T00:00:00"/>
    <n v="78"/>
    <n v="6400"/>
    <n v="31"/>
    <x v="6"/>
    <x v="2"/>
    <s v="Yes"/>
  </r>
  <r>
    <x v="5"/>
    <s v="Page 1"/>
    <m/>
    <s v="WORK COMMENCE ON NEW EAST TARAKA MARKET - FUNDED BY YOUR TAX_x000a_Work has commenced on the new East Taraka market in ward 6 Lae Urban LLG as steel fencing being erected around the market perimeter._x000a_The East Taraka Market project is one of several suburban markets to be constructed around the city to ease backlogs of people going to the Lae main market._x000a_This project is funded by the taxpayers of Lae through the Lae City Authority will include a police post to counter law and order issues in the community._x000a_With the East Taraka street roads being upgraded, this market will boost the SME sector and provide a safe and healthy market facility for our women and youth._x000a_Let's take ownership and build our city for a better future for our children."/>
    <d v="2022-03-07T00:00:00"/>
    <n v="169"/>
    <n v="4300"/>
    <n v="72"/>
    <x v="1"/>
    <x v="1"/>
    <s v="Yes"/>
  </r>
  <r>
    <x v="5"/>
    <s v="Page 1"/>
    <m/>
    <s v="CONDOLENCE MESSAGE - LATE HON. WILLIAM SAMB, MP_x000a_On behalf of my family and the people of Lae, I would like to convey my heartfelt condolences to the immediate families, relatives, staff and the people of Goilala, Central Province on the untimely passing of their brother, father, leader and Minister Late. Hon. William Samb, MP._x000a_Late William Samb is a very hardworking and humble leader and a key player in the PANGU Pati led Marape-Basil Government._x000a_A Civil Engineer by profession, Late William Samb was determined to connect his rural Goilala communities by road and harnessing agricultural and economical potential for his people under his government capacity as the Minister for Transport and now the Minister for Commerce Trade and Industry until his passing._x000a_He is dubbed as the champion for his rural Goilala people having served with distinction and was keen in seeing that services are delivered to rural communities across Papua New Guinea._x000a_Farewell and rest in peace Sir"/>
    <d v="2022-03-06T00:00:00"/>
    <n v="9"/>
    <n v="606"/>
    <n v="15"/>
    <x v="6"/>
    <x v="2"/>
    <s v="Yes"/>
  </r>
  <r>
    <x v="5"/>
    <s v="Page 1"/>
    <m/>
    <s v="2-3 MILES ROAD UPGRADE AND SEALING UPDATE_x000a_The main Street road from Three Mile down to Two Mile is now being upgraded and sealed with proper drainage constructed after forty years of being neglected by the government._x000a_This road comes under the Lae Suburban Roads Upgrade Program of the Lae City Authority and funded by the taxpayers of Lae through the 20% GST Revenue returns agreement between the IRC, Morobe Provincial Government and LCA._x000a_Thanks to the LCA for prudently managing revenues and funding from the government so that taxpayers get better infrastructures and services for their tax._x000a_The Miles road upgrade follows the upgrade, drainage construction and sealing of East Taraka streets, Eriku streets, Golf Club road (Bumbu road to Markham road), Kapiak street, Karoka street, Citos street, Malaita junction and several others including Tent City street roads which are in the pipeline._x000a_The Lands Ministry and LCA are also working in partnership to identify genuine residents in the miles area and facilitate for their land titles. This will enable the miles area to be a well planned suburb in Lae with access to necessary basic services._x000a_In the last three years, we have seen the upgrade and sealing of the Unitech to Tent City road, Malahang to Chinatown road (in progress), Kamkumung road (in progress) and the Lae-Nadzab road which funding have been made available by the Marape PANGU-led government._x000a_Thank you to Morobe Governor Ginson Saonu, IRC Commissioner Sam Koim, Prime Minister James Marape and all stakeholders who have been very supportive towards our ambition in making Lae great again for our children and all citizens alike."/>
    <d v="2022-03-04T00:00:00"/>
    <n v="143"/>
    <n v="4700"/>
    <n v="32"/>
    <x v="1"/>
    <x v="1"/>
    <s v="Yes"/>
  </r>
  <r>
    <x v="5"/>
    <s v="Page 1"/>
    <m/>
    <s v="MALAHANG-CHINATOWN ROAD UPGRADE UPDATE_x000a_Upgrading work along the Malahang to Chinatown road is progressing well with contractors JVPNG Investment working tirelessly at a faster pace._x000a_The Malahang junction to Busurum section has been completed while work is now at Hunter towards Butibam village._x000a_It is a one lane access from Busu Secondary School down to Butibam junction as contractors are now pouring concrete on slabs from Balob Teachers College._x000a_Residents and road users are urged to observe and follow road signs for a smooth flow of traffic in and out of the roadwork area._x000a_Residents must also make it your responsibility to look after the contractor's equipment and machineries and also maintain safety for all road users._x000a_We are committed and had delivered better roads (both main roads and suburban roads) for our taxpayers over the last four years and we will continue to do so into the future._x000a_The Kamkumung road upgrade is also in progress and so as suburban roads at East Taraka, Eriku and 2 Mile to 3 Mile streets._x000a_Nothing happens overnight and we would like to thank the Marape PANGU-led government for putting funding into the National Department of Works to have our main arterial roads in the city upgraded._x000a_Thank you to our Morobe Governor Ginson Saonu and the Morobe Provincial Government for the 20% GST Revenue returns to Lae City Authority which now enables us to fix and upgrade our suburban roads in the city._x000a_We are delivering much needed infrastructures for all sectors under each respective DSIP components with good backing from our National Government, donor partners and taxpayers._x000a_That is an indication of good prudent management of taxpayers monies and good governance that has been lacking in Lae for many decades._x000a_Thank you to the contractors, engineers and everyone in Lae who have keen to see Lae change for the better."/>
    <d v="2022-03-03T00:00:00"/>
    <n v="178"/>
    <n v="5500"/>
    <n v="92"/>
    <x v="1"/>
    <x v="1"/>
    <s v="Yes"/>
  </r>
  <r>
    <x v="5"/>
    <s v="Page 1"/>
    <m/>
    <s v="2022 TRANS HIGHWAY INVITATIONAL SEVENS ROSSO CUP TOURNAMENT A SUCCESS_x000a_Congratulations to Papuan Compound Ravens are the champions of the 2022 Trans Highway Invitational Sevens Rosso Cup tournament._x000a_Thank you to POM Barbarians for a good challenge in the cup final. Thank you to all the teams from East New Britain, West New Britain, Western Highlands and NCD who have travelled into Lae for the tournament._x000a_Thanks to the sponsors, Morobe Rugby Union President Lionel Kamiak, tournament director Hirake Lokora, Patron Cr Jacob Maragau, MRFU officials and PNGRFU President Paul Siwi and team for a successful tournament._x000a_We will continue to support MRFU and sports development in Lae annually for our families both young and old to come together and socialise._x000a_Congratulations to everyone and we look forward for more greater things for our city."/>
    <d v="2022-02-27T00:00:00"/>
    <n v="74"/>
    <n v="5900"/>
    <n v="57"/>
    <x v="10"/>
    <x v="1"/>
    <s v="Yes"/>
  </r>
  <r>
    <x v="5"/>
    <s v="Page 1"/>
    <m/>
    <s v="2022 TRANS HIGHWAY RUGBY SEVENS TOURNAMENT - ROSSO CUP CHALLENGE_x000a_It's on this weekend, the 2022 Trans Highway Invitational Rugby Sevens tournament is set for the 26th &amp; 27th February at the Sir Ignatius Kilage stadium in Lae._x000a_This tournament is proudly sponsored by the Member for Lae Hon. John Rosso and the Lae City Authority through the Morobe Rugby Football Union (MRFU)._x000a_Sixteen teams from Lae and other provinces are set to battle it out on who will lift the Rosso Cup and K20,000 cash prize of the 2022 Trans Highway Invitational Sevens._x000a_Teams are as follows;_x000a_1. Lae Harlequins - Morobe _x000a_2. PC Ravens - Morobe _x000a_3. PC Jokers - Morobe_x000a_4. Lae Royals - Morobe_x000a_5. Dirty 8 - Morobe_x000a_6. 411 Bombers - Morobe_x000a_7. Aris - Morobe_x000a_8. Sagasek - Morobe_x000a_9. Huon Tech Connections - Morobe_x000a_10. Rabaul Stallions, East New Britain_x000a_11. Loyal Brothers, East New Britain_x000a_12. Kimbe Rebels, West New Britain_x000a_13. Tribesmen, Western Highlands_x000a_14. Brothers - Port Moresby_x000a_15. Thunderbolts - Port Moresby_x000a_16.  Barbarians - Port Moresby_x000a_Welcome to all the visiting teams and best wishes to everyone. May the best team win._x000a_ASA SUMBA_x000a_*COVID 19 Protocols and Niupla Pasin measures will be strictly enforced*"/>
    <d v="2022-02-24T00:00:00"/>
    <n v="9"/>
    <n v="2900"/>
    <n v="21"/>
    <x v="10"/>
    <x v="1"/>
    <s v="Yes"/>
  </r>
  <r>
    <x v="5"/>
    <s v="Page 1"/>
    <m/>
    <s v="LANDOWNERS SHOULD NOT BE SELLING THEIR LAND_x000a_Lae MP and Minister for Lands, John Rosso, said instead, they should work in partnership with the Lands Ministry to convert vacant land into bankable land leases._x000a_Source: TVWan News"/>
    <d v="2022-02-15T00:00:00"/>
    <n v="18"/>
    <n v="199"/>
    <n v="66"/>
    <x v="5"/>
    <x v="2"/>
    <s v="Yes"/>
  </r>
  <r>
    <x v="5"/>
    <s v="Page 1"/>
    <m/>
    <s v="LAE FESTIVAL 2022 LAUNCHED_x000a_Restoring Lae back to it’s glory days is a dream much talked about by Lae MP John Rosso._x000a_One of the ways the Lae City Authority is aiming to do this, is through hosting family oriented events._x000a_In 2020, the first Rosso Cup Mountain Bike Challenge was hosted – and it received a big turnout._x000a_Last night, Mr Rosso officially announced this year’s event – which will be the Lae Festival._x000a_It will be hosted from the 21st to the 23rd of May._x000a_Source: EMTV Online"/>
    <d v="2022-02-15T00:00:00"/>
    <n v="34"/>
    <n v="432"/>
    <n v="32"/>
    <x v="7"/>
    <x v="1"/>
    <s v="Yes"/>
  </r>
  <r>
    <x v="5"/>
    <s v="Page 1"/>
    <m/>
    <s v="LAE FESTIVAL 2022 - ROSSO CUP MOUNTAIN BIKE CHALLENGE LAUNCHED_x000a_The Lae Festival 2022 which will coincide with the annual Rosso Cup Mountain Bike Challenge is set for May 21st to 23rd 2022._x000a_The Lae Chamber of Commerce and Industry in partnership with the Lae Tourism Bureau are organising this year's event which is set to be the biggest family event in Lae apart from the annual Morobe Show._x000a_Lae Festival will have arts &amp; crafts and business exhibitions at the Forest Research Institute (FRI) and Lae showgrounds, boat racing at Voco Point and bicycle racing at the Lae Botanical Gardens and Raunwara._x000a_LCCI President John Byrne says the event is aimed at bringing together the business community and the people of Lae and promote peace, unity and good citizenship in Lae._x000a_&quot;This event will complement the developments taking place in Lae under the leadership of Hon. John Rosso in the last four years,&quot; says Byrne._x000a_Member for Lae John Rosso says the success of the last Rosso Cup Mountain Bike challenge and the  recent Rosso Cup sports tournaments around Lae gives hope to bring Lae back to its glory days._x000a_&quot;Seeing the smiles, joy and laughter on the faces of children and every citizen is priceless. I want to make Lae become the city that many of us grew up in during our time,&quot; says Rosso._x000a_This year's event has attracted massive support from the business community in Lae and LCA is looking forward for a bigger and better event in May."/>
    <d v="2022-02-15T00:00:00"/>
    <n v="12"/>
    <n v="584"/>
    <n v="59"/>
    <x v="10"/>
    <x v="1"/>
    <s v="Yes"/>
  </r>
  <r>
    <x v="5"/>
    <s v="Page 1"/>
    <m/>
    <s v="MRFU GETS K50,000 BOOST _x000a_The Morobe Rugby Football Union (MRFU) received a K50,000 funding support from the Lae City Authority towards their season 2022._x000a_Lae MP and Chairman of LCA Hon. John Rosso presented K30,000 to President Lionel Kamiak and Patron Jacob Maragau as MRFU looks forward to host the 2022 Trans Highway Invitational Sevens tournament later this month. Another K20,000 will be given to support the MRFU competition._x000a_The Trans Highway Invitational Sevens will be playing for the Rosso Cup with K20,000 first prize attracting teams from across PNG including local Lae teams._x000a_Mr Rosso commended MRFU for promoting peace and unity through the code and involving young men and women from all communities in and around Lae City._x000a_The sponsorship support to MRFU is part of Mr Rosso and LCA's ongoing support towards promoting sports and good citizenship in Lae and surrounding communities."/>
    <d v="2022-02-13T00:00:00"/>
    <n v="46"/>
    <n v="5400"/>
    <n v="40"/>
    <x v="10"/>
    <x v="1"/>
    <s v="Yes"/>
  </r>
  <r>
    <x v="5"/>
    <s v="Page 1"/>
    <m/>
    <s v="LCA BACKS LAE CITY DWELLERS FC_x000a_Lae City Dwellers FC received K50,000 sponsorship support from the Lae City Authority towards their 2022 National Soccer League season campaign._x000a_Member for Lae John Rosso made the presentation to LCD FC Coach Peter Gunemba and Captain Raymond Gunemba at Papuan Compound on Sunday._x000a_This is part of LCA's continuous support to sporting competitions and teams that represent Lae both locally and nationally._x000a_Other sporting teams that received support from LCA include Lae SNAX Tigers, Lae City FC, PC Ravens, Lae Harlequins, Unitech Spartans, East Taraka Spiders, Lae Schools Rugby League competition, Morobe Rugby Football Union among other major sporting associations in Lae."/>
    <d v="2022-02-13T00:00:00"/>
    <n v="37"/>
    <n v="1000"/>
    <n v="42"/>
    <x v="10"/>
    <x v="1"/>
    <s v="Yes"/>
  </r>
  <r>
    <x v="5"/>
    <s v="Page 1"/>
    <m/>
    <s v="THE CHANGING FACE OF EAST TARAKA_x000a_East Taraka is one of Lae's oldest suburbs where alot of our senior citizens have resided in and built our beloved city of Lae._x000a_Forty years ago, East Taraka had sealed roads, street lights, permanent homes, movie cinema and was a peaceful and safe community._x000a_Women and girls walk freely at night without being harassed or threatened, taxi services and businesses operate freely without being robbed and the streets were clean and beautiful._x000a_In the last twenty years saw a decline in service delivery to the community. It's roads were riddled with potholes, street lights not working, rubbish weren't picked up by the council etc. and continuous neglect from the government has forced the once peaceful suburb to become a safe haven for criminals._x000a_Numerous pleas to the government to fix the East Taraka roads have been unsuccessful._x000a_Since being elected into office, Member for Lae John Rosso decided to shift the common paradigm by focusing on fixing services that are lacking in communities in Lae. Five years won't be enough time to fix issues which have escalated for many decades, but Rosso was optimistic in restoring pride in his hometown._x000a_It was challenging working against a system which was hellbent on misusing and siphoning public funds and neglecting the very people that pay tax for services._x000a_In 2020, the Lae City Authority signed a Memorandum of Agreement (MoA) with the Morobe   Provincial Government and Internal Revenue Commission to have 20% of the total GST returns to Morobe be given to Lae City._x000a_From that 20% GST returns, LCA committed this funding towards upgrading and sealing suburban roads in Lae City. In just twelve months notable maintainance, upgrade and sealing were carried out at Bumbu road, East Taraka, Papuan Compound, Kapiak street, Karoka street and now Eriku and two mile to three mile area getting the same attention drainage and sealing._x000a_The East Taraka road upgrade is being constructed in two phase. Phase one is the construction of proper drainage, upgrade and sealing of the main street roads and phase two will see all smaller streets at East Taraka._x000a_Prior to that was the upgrade and sealing of the UNITECH to Tent City road funded by the Marape-Basil government. This is a testament of Rosso's key involvement and participation as a senior cabinet minister in the PANGU-led government._x000a_This comes as a relief for many road users who had waited forty years for this important road to be fixed. _x000a_Vital government institutions including schools, Igam Army Barracks, police barracks, PMV owners, small business owners and the general taxpayers were relieved by the road upgrade._x000a_For East Taraka, it wasn't just the road upgrade. A new market facility will now be built to support the economic sector in the suburb._x000a_SME and youth empowerment programs were also rolled out with men and women being trained under LCA's SME training program and given start up capitals to operate their small businesses._x000a_East Taraka youths have been presented with a brand new dump truck that will enable them to go into SME by looking after the new market and assisting LCA in garbage collection within their community._x000a_Religious groups in the community are now getting recognition from the LCA under its church partnership program._x000a_Sporting activities in the community were also supported with the recent completion of the annual Rosso Cup Sports challenge and support towards their local sporting competition._x000a_The community also had their playing field placed under trust of the LCA. This now protects businesses and individuals from stealing their recreational field. _x000a_Several longtime residents who applied for their land titles and waited for decades were also given their land titles through a program initiated by the Ministry of Lands under Lands Minister John Rosso in partnership with the LCA._x000a_With the new Igam township containing 1300 houses to be constructed by this year, brand new hospitals at Tent City and West Taraka, East Taraka is poised to be brought back to its glory days in the next five years._x000a_Taraka in the Kotec language in Morobe means 'end' or 'pinis and arere' in tok pisin. Soon there will be an end to lawlessness, lacking basic services and end to an era of misfortune and neglect._x000a_Taxpayers at East Taraka and elsewhere in Lae city deserve better services for the taxes they pay. Rosso is fixing one suburb at a time and catching up on forty years of neglect by successive governments and local authorities._x000a_With good prudent management of limited funding from the government, putting in place strong governance systems and fostering good strong partnerships with all stakeholders, Lae is becoming a conducive and safer economic hub in Papua New Guinea."/>
    <d v="2022-02-09T00:00:00"/>
    <n v="194"/>
    <n v="4300"/>
    <n v="82"/>
    <x v="1"/>
    <x v="1"/>
    <s v="Yes"/>
  </r>
  <r>
    <x v="5"/>
    <s v="Page 1"/>
    <m/>
    <s v="LAE PORT TO UNDERGO REFURBISHMENT AND UPGRADE - LAE'S ECONOMIC GROWTH AND DEVELOPMENT IN FIVE YEARS_x000a_The Lae Port (Lae Tidal Basin) will undergo major refurbishment and upgrade following the signing of a Memorandum of Understanding between the governments of Papua New Guinea and Australia._x000a_The AD120million upgrade of Lae Port is one of seven ports across the country which will benefit from the AD580million funding from the Australian Government._x000a_The massive funding, to be executed through PNG Ports Corporation, is the biggest single investment by Australia in any sector and project in the history of the Australia Infrastructure Financing Facility for the Pacific (AIFFP), Australia’s assistance programme for the region._x000a_Thank you to Prime Minister Scott Morrison and the Australian Government for your continuous support to Papua New Guinea not just in the maritime infrastructure sector – but in nearly all sectors including education, health, telecommunications, aviation, electrification and road development._x000a_Thank you to the Marape PANGU-led government for allocating funding for road infrastructure developments in Lae including the Unitech to Tent City road, Malahang to Chinatown road and the Kamkumung road upgrade._x000a_Apart from major arterial roads in the city getting upgraded, the Lae City Authority is also improving and upgrading street and suburban roads in the city._x000a_The East Taraka suburban road which has deteriorated over the past decades has been upgraded and sealed, Eriku street roads, Bumbu Road stretch, Citos street and the 2mile to 3mile street roads are being worked on to be upgraded and sealed._x000a_Thank you to Morobe Governor Ginson Saonu, IRC Commissioner General Sam Koim and Prime Minister James Marape for the 20 percent GST revenue returns which is now being put to good use since the agreement was signed._x000a_In twelve months, LCA is prudently managing the funds to implement major neglected infrastructures concentrating on roads in Lae City._x000a_Lae City has lit up after decades of darkness with the installation of brand new and improved LED street lights at all major roads like the Milfordhaven Road, Bumbu Road, Huon Road and Cassowary Road among many other city streets._x000a_With the construction of the new K692 million Nadzab International Airport, Nadzab township development, Yalu Bridge to Nadzab four lane road K380 million, the recently launched K105million fisheries hub and major infrastructural and business investment developments, Lae will grow as the economic hub of PNG._x000a_A brand new suburb at Igam will have 1300 houses built by Toea Homes through Comrade Trustees Services Limited for our servicemen and is also open to working class people who would like to own a home and land package in a gated community._x000a_The ANGAU Hospital Redevelopment funded by the Australia and Papua New Guinea Governments is delivering a world class health facility for the people of Lae and Morobe province. _x000a_The PNG Health Department with funding from AusAID and ADB are also building brand new hospitals at Tent City and West Taraka. These facilities include emergency, dental, several delivery rooms, birthing suite areas, outpatient care and accomodation for a resident medical doctor._x000a_The West Taraka facility is built at a cost of almost K7.7million and K3million for medical equipment while Tent City is over K10million including K3million for medical equipment._x000a_The Lae City Authority is also funding the construction of the K8million Milfordhaven Level 3 health facility which will include dental, birthing suites and outpatient care. ADB will be funding the hospital equipment to a tune of K3million._x000a_With all these development infrastructures and an improved law and order and good governance under the leadership of Lae MP John Rosso, investment confidence has been boosted in Lae from both the business community, government and donor agencies._x000a_These major projects will ensure the face of Lae and Morobe will transform dramatically. It will also create jobs and spin off activities."/>
    <d v="2022-02-07T00:00:00"/>
    <n v="61"/>
    <n v="550"/>
    <n v="48"/>
    <x v="8"/>
    <x v="1"/>
    <s v="Yes"/>
  </r>
  <r>
    <x v="5"/>
    <s v="Page 1"/>
    <m/>
    <s v="VOCO POINT COASTAL FISHERIES HUB DEVELOPMENT PROJECT LAUNCHING_x000a_It gives me great pleasure to deliver the keynote statement of behalf of our Prime Minister James Marape on the occasion of the launching of the Voco Point Coastal Fisheries Hub in Lae Morobe Province._x000a_Thank you to the National Fisheries Authority (NFA), under the dynamic and thoughtful leadership of Hon. Dr. Lino Tom, Member for Wabag and Minister for Fisheries and Marine Resources. _x000a_Thank you NFA Managing Director John Kasu and the board._x000a_NFA is one of few state entities who had remained focused and delivered on the National Government's policy directives, by crystallising the TAKE BACK PAPUA NEW GUINEA AND LEAVE NO CHILD BEHIND over all policy agenda._x000a_The K105 million Voco Point Coastal Fisheries Hub will facilitate an efficient and effective fish landing, storage, processing, marketing and distribution of fisheries products as a one-stop-shop fisheries hub to service the requirements of the entire region from the coastal to the Highlands._x000a_That will also include an office complex of the NFA which will be located across the new facility._x000a_This multi million kina facility and project will create more employment, empower SME and put money directly into the pockets of ordinary people in Morobe and neighbouring coastal provinces._x000a_I am very grateful to the Marape PANGU-led government for investing in infrastructure developments in Lae over the last four years._x000a_We have bought eighteen police vehicles and built three brand new police stations in partnerships over the last four years and that has effected an 80% decline in major crimes in the city._x000a_We are concentrating on upgrading our major road networks, improve health facilities, schools and social sectors that enables business confidence by government and private sector on investing in Lae._x000a_I urge all our people in Morobe to grasp this opportunity with both hands and venture into agriculture, fisheries and other sustainable resource sectors and improve their livelihood._x000a_We must not be spectators on our land and support each other to grow and be successful with the opportunities presented to us by the government and investors._x000a_Thank you also to the Morobe Provincial Government under the leadership of Governor Ginson Saonu, Minister Dr Lino Tom, Morobe Provincial Administration and PEC, our international partners and most importantly our people for your continuous support._x000a_Thank you Private investors in Morobe for continuous support. Continue to welcome investors and work hand in hand in hand for a better Lae."/>
    <d v="2022-01-17T00:00:00"/>
    <n v="54"/>
    <n v="3000"/>
    <n v="50"/>
    <x v="1"/>
    <x v="1"/>
    <s v="Yes"/>
  </r>
  <r>
    <x v="5"/>
    <s v="Page 1"/>
    <m/>
    <s v="K10,000 FOR ELCPNG SYNOD_x000a_The 33rd Evangelical Lutheran Church of Papua New Guinea SYNOD which will be convened in Port Moresby in the coming week received a K10,000 support from the taxpayers of Lae through the Lae City Authority._x000a_Member for Lae and Chairman of the Lae City Authority John Rosso made the presentation to ELCPNG Assistant Bishop Right Reverend Lucas Kedabing in Lae this week._x000a_The SYNOD brings together and discusses major issues of the ELCPNG in their mission to serve the greater majority of our people in Lae, Morobe and across the country._x000a_This support is part of the ongoing church partnership program which more than twenty churches and church groups in the city have benefited from in the last four years."/>
    <d v="2022-01-07T00:00:00"/>
    <n v="98"/>
    <n v="6300"/>
    <n v="26"/>
    <x v="1"/>
    <x v="1"/>
    <s v="Yes"/>
  </r>
  <r>
    <x v="5"/>
    <s v="Page 1"/>
    <m/>
    <s v="YOUR CHOICES DETERMINE YOUR FUTURE, DONT BLAME OTHER FOR YOUR FAILURES_x000a_By Martyn Namorong_x000a_I sold betel nut for three years (2010-2012) after dropping out of school. Everything I’ve learnt was at the buai market. As a buai seller one has time to contemplate life. One also has money to buy phone credit and learn stuff on the internet._x000a_I don’t have a diploma or degree but that hasn’t stopped me from travelling to Asia, South America, Africa and the Pacific islands._x000a_I’ve never blamed society or the government for my predicament. I knew I was a victim of the modern capitalist economy but I chose not to continue to be a victim by not blaming others and working towards improving my lot in life._x000a_One of the most negative mindsets our young people have is that they blame the government or their parents or their lack of education for being in the hole._x000a_They may be right, but how does blaming others pull you out of the hole you are in?_x000a_One thing I’ve learnt from life experience is that people are attracted to those who contribute to society. For me it was the blogs that I wrote while selling betel nut._x000a_I remember the UN Resident Coordinator meeting me at the reception for former Australian Greens Senator Bob Brown at his residence. He asked me who I was and I told him I was a buai seller from Pipigari Street, Korobosea. He looked shocked. I showed him my invitation from UNDP and told him I had been invited because I’ve written about the plight of the Basamuk people whom Senator Brown had come to visit._x000a_I’m a glass half full kind of guy! I also prefer to be in control of my own life._x000a_My view is that society doesn’t owe anyone anything but we owe it to ourselves to solve our own issues. After all, everyone else around us has their own issues to deal with._x000a_Shared with permission from the author Martyn Namorong"/>
    <d v="2022-01-07T00:00:00"/>
    <n v="13"/>
    <n v="181"/>
    <n v="10"/>
    <x v="7"/>
    <x v="2"/>
    <s v="No"/>
  </r>
  <r>
    <x v="5"/>
    <s v="Page 1"/>
    <m/>
    <s v="LAE PEDDLE POWER BIKERS GET SUPPORT_x000a_The Lae Peddle Power Bicycle Club received a K10,000 boost from Lae MP John Rosso to support their trip to Port Moresby this weekend._x000a_The bicycle club comprising youths from all over Lae city will be biking from Lae to Wau then into Gulf and Central province to attend the 33rd ELCPNG SYNOD in Port Moresby._x000a_The Lae Peddle Power Bicycle club also participates in the annual Rosso Cup Mountain Bike Challenge._x000a_The Lae Peddle Power bikers promote various entities including local tourism and have peddled throughout Papua New Guinea._x000a_The bikers thanked Mr Rosso for the support and wowed to promote a better Lae in their trip to Port Moresby."/>
    <d v="2022-01-07T00:00:00"/>
    <n v="200"/>
    <n v="7800"/>
    <n v="39"/>
    <x v="9"/>
    <x v="1"/>
    <s v="Yes"/>
  </r>
  <r>
    <x v="6"/>
    <n v="1"/>
    <m/>
    <s v="A women's leader of Situm appreciates governor's intervention program, &quot;The Healthy Village and Good Governance&quot;."/>
    <d v="2022-04-17T00:00:00"/>
    <n v="5"/>
    <n v="33"/>
    <n v="10"/>
    <x v="8"/>
    <x v="1"/>
    <s v="No"/>
  </r>
  <r>
    <x v="6"/>
    <n v="1"/>
    <m/>
    <s v="Morobe Province to have Public Institute of Leadership &amp; Governance ( PILAG) Branch in Lae._x000a_Memorandum of Agreement signed on Friday. _x000a_Another quality initiative of Morobe Governor Hon Ginson Goheyuc Saonu._x000a_More to come."/>
    <d v="2022-03-26T00:00:00"/>
    <n v="9"/>
    <n v="57"/>
    <n v="2"/>
    <x v="1"/>
    <x v="1"/>
    <s v="No"/>
  </r>
  <r>
    <x v="6"/>
    <n v="1"/>
    <m/>
    <s v="“Erap Villages empowered with funding support for Healthy Village &amp; Good Governance _x000a_Program.”_x000a_A total of Forty-Two Villages in the Erap area of Nawaeb District received funding support _x000a_through the Healthy Village &amp; Good Governance Program._x000a_The funding support of K42,000 (K1000 each) were presented by Morobe Governor Hon _x000a_Ginson Goheyuc Saonu, to enable the respective village committees of the program to _x000a_begin work._x000a_The villagers had initially undergone a two-week comprehensive program coordinated by _x000a_Healthy Village &amp; Good Governance Coordinators Mr Justin Ruameng &amp; Grace Ruameng._x000a_The program is being funded by the Morobe Provincial Government as an Intervention_x000a_Program under the leadership of Governor Saonu._x000a_The funding support was presented at Torowa Village in the Ward 6 council area of _x000a_Wain/Erap Local Level Government in the presence of Wain /Erap President Hon Kunump _x000a_Ameke and Provincial Executives._x000a_Governor Saonu said through the program, funds are being put directly to the people to _x000a_enhance their respective villages in terms of water projects, beautification, good hygiene _x000a_practices, sanitation and good governance systems._x000a_“The program sets a new benchmark for the village to kept neat, healthy and systematic_x000a_that paves the way to attract greater development practices to come to the villages.”_x000a_“Erap area although is one of the least developed areas of Morobe Province in terms of _x000a_road infrastructure, has set the pace for a large number of training participants, reflecting_x000a_the humbleness of the people to yearn for development to take place,” said Governor _x000a_Saonu."/>
    <d v="2022-03-25T00:00:00"/>
    <n v="8"/>
    <n v="66"/>
    <n v="7"/>
    <x v="1"/>
    <x v="1"/>
    <s v="No"/>
  </r>
  <r>
    <x v="6"/>
    <n v="1"/>
    <m/>
    <s v="&quot; First Dividend paid by Morobe Alluvial Mining Limited (MAML) to local Leaseholder of Sandy Creek, Wau.&quot;_x000a_-Morobe Provincial Government gains first Revenue from its Alluvial Mining Operations.-_x000a_Today marked a Historical Occasion for Morobe Alluvial Mining Limited ( Morobe Mineral Holdings) , when the first ever Dividend of K29,000 was paid to ML 283 Leaseholder of Sandy Creek, Mr Tani Sifuro._x000a_Morobe Governor Hon Ginson Goheyuc Saonu presented the Cheque Payment today in Lae to Mr Sifuro and his family in the Presence of Morobe Provincial Administrator Mr Bart Ipambonj and Group CEO of MMHL, Ms Brigitta Pondros. _x000a_The payment is from launch of Production Phase Operations for MAML in Sandy Creek, Wau in February 2022._x000a_The payment is 30% proceeds from the signed 30%-70% with Morobe Provincial Government._x000a_Governor Saonu said this is a clear indication of his Provincial Executive Council Members faith in approving the Operations and Funding for Mechanized Machinery for MAML this year._x000a_This Governor Saonu said, MPGs Triple 1 policy is taking place with the greater aim for More Employment Opportunities and More Internal Revenue for Morobe Province._x000a_Morobe Provincial Administrator Mr Bart Ipambonj said his Administration will continue to support MAML, to ensure local Morobean Alluvial Mining Leaseholders like Mr Sifuro are empowered financially from their own resources._x000a_MMHL Group CEO Ms Brigitta Pondros said with the dedication and efforts of all MAML Staff, the proceeds have now paid off for Mr Sifuro and his family._x000a_With the first payment being done now, Morobe Province is set to gain more revenue from MAML operations this year from the other existing partner Tenements._x000a_Ms Pondros thanked Mr Sifuros family for their patience throughout the entire process and said more payments are expected to come from Mr Sifuros ML 283 Lease. _x000a_Mr Tani Sifuro, is further a local councilor of Wau/Rural LLG and is the pioneer Leaseholder to partner with MAML. All his willing  family are employed by MAML to participate on their very own tenement._x000a_#More to come._x000a_#Your Tax at Work._x000a_#Creating More Revenue &amp; Creating More Job Opportunities."/>
    <d v="2022-03-12T00:00:00"/>
    <n v="24"/>
    <n v="951"/>
    <n v="2"/>
    <x v="5"/>
    <x v="1"/>
    <s v="Yes"/>
  </r>
  <r>
    <x v="6"/>
    <n v="1"/>
    <m/>
    <s v="PRESS RELEASE_x000a_Tuesday 8th March 2022_x000a_Governor Saonu mourns passing of Goilala MP Hon William Samb._x000a_Acknowledges his efforts to revive Pangu Party in Papua New Guinea._x000a_Morobe Governor Hon Ginson Goheyuc Saonu, MP today expressed his deepest condolences to the passing of the Late Commerce Minister, Goilala MP and Pangu Party strong man, The Late Hon William Samb, MP._x000a_Governor Saonu described the Late Samb as a man of less talk and more action who brought the level of development in Goilala, a least developed area in Papua New Guinea, to another level that brought country attention._x000a_“I wish to extend my sorrow to respect the Late William Samb’s efforts along with Morobe Pangu Party MPs in the 2017 National General Elections.”_x000a_“He was further instrumental in the formation of the Pangu Party led Government in 2019.”_x000a_As Deputy Party Leader of Pangu Party I wish to appreciate the commitment, dedication and efforts of the Late William Samb and his contribution to Goilala District and Papua New Guinea as a whole, said Governor Saonu._x000a_The Late Hon William Samb, was a career public servant before entering politics and contributed immensely to the Road Infrastructure Sector of the country._x000a_“The Late William Samb was a reformist, developer and motivator that young Papua New Guineans can look up to be a role model in Public Service and Political Leadership.”_x000a_On behalf of my family, my wife Marilyn Saonu, the 33 Local Level Governments of Morobe Province and the people of Morobe Province we salute the Late Hon William Samb._x000a_Colossians 3:23-24- “Whatever you do, work heartily, as for the Lord and not for men, knowing that from for the Lord you will receive the inheritance as your reward. You are serving the Lord Christ.”_x000a_APPROVED FOR RELEASE_x000a_HON. GINSON.GOHEYUC. SAONU, MP_x000a_MOROBE GOVERNOR &amp; DEPUTY PANGU PATI LEADER"/>
    <d v="2022-03-08T00:00:00"/>
    <n v="5"/>
    <n v="752"/>
    <n v="6"/>
    <x v="6"/>
    <x v="2"/>
    <s v="Yes"/>
  </r>
  <r>
    <x v="6"/>
    <n v="1"/>
    <m/>
    <s v="&quot;New Classrooms and Water Project launch at Nawaeb Lutheran High School on Saturday 5th March 2022.&quot;_x000a_The infrastructure was opened by Morobe Governor Hon Ginson Goheyuc Saonu and Nawaeb MP Hon Kennedy Wenge._x000a_The projects were funded from Morobe Provincial Government Education Infrastructure Support Grants presented in 2021 under Leadership of Governor Saonu and supported by Nawaeb DDA._x000a_"/>
    <m/>
    <n v="23"/>
    <n v="1200"/>
    <n v="21"/>
    <x v="1"/>
    <x v="1"/>
    <s v="Yes"/>
  </r>
  <r>
    <x v="6"/>
    <n v="1"/>
    <m/>
    <s v="&quot;Suspension of EMTV Staff is an Injustice.&quot; - Morobe Governor Hon Ginson Goheyuc Saonu, MP_x000a_The recent sideline and imminent termination of EMTV Journalists, Cameraman &amp; Editors is an Injustice and the matter must be solved immediately by those Authorities concerned._x000a_This is the call of Morobe Governor &amp; Deputy Pangu Pati Leader Hon Ginson Goheyuc Saonu who was today briefed of the situation._x000a_Governor Saonu said the Media Industry is a very Vital &amp; Important sector that strengthens Development of Country through the relaying of Information and the very people of this Industry must be treated accordingly._x000a_Pictured here is Morobe Governor Hon Ginson Goheyuc Saonu being Interviewed by NBC Morobe JIC Rachel Sishei, PNGFM Fredrick Jejeri and Post Courier Joan Bailey._x000a_More to come."/>
    <d v="2022-02-27T00:00:00"/>
    <n v="34"/>
    <n v="2400"/>
    <n v="15"/>
    <x v="2"/>
    <x v="2"/>
    <s v="Yes"/>
  </r>
  <r>
    <x v="6"/>
    <n v="1"/>
    <m/>
    <s v="Our trip to Markham District yesterday with the Morobe Provincial Executive Council and the Morobe Provincial Administration."/>
    <d v="2022-01-30T00:00:00"/>
    <n v="12"/>
    <n v="483"/>
    <n v="1"/>
    <x v="7"/>
    <x v="1"/>
    <s v="No"/>
  </r>
  <r>
    <x v="6"/>
    <n v="1"/>
    <m/>
    <s v="- Nadzab International Airport Landowners to benefit full. Wampar &amp; Wain/Erap LLG, Morobe Provincial Government &amp; Huon/Nawaeb Districts with National Government to participate together.&quot;_x000a_Morobe Governor Hon Ginson Goheyuc Saonu today emphasized that all people affected by the redevelopment project of Nadzab International Airport must participate fully._x000a_Governor Saonu made these remarks at Songkec Village outside Nadzab and stressed his Policy of OPPI ( Ownership, Partnership, Participation &amp; Investment ) is there to capture all to be part of the Project._x000a_He compared Nadzab International Airport to Lae Main Wharf where only the National Government benefits and not Morobe Province or the people._x000a_&quot; Under my Leadership, I want to see my people benefit from the National Highway, Main Wharf and Nadzab International Airport. These are the major Economic Platforms that Morobe Province is custodian and must be compensated accordingly.&quot;_x000a_Governor Saonu urged Landowner's to come forward and work closely with Morobe Provincial Government to realise the full potential of benefits for the people _x000a_More to come"/>
    <d v="2022-02-20T00:00:00"/>
    <n v="40"/>
    <n v="1300"/>
    <n v="9"/>
    <x v="1"/>
    <x v="1"/>
    <s v="Yes"/>
  </r>
  <r>
    <x v="6"/>
    <n v="1"/>
    <m/>
    <s v="Another achievement for our people of Lower Nabak._x000a_Apart from bridge at Bambok, Wain-Erap Road upgrade, Nawae High School infrastructure funding, Primary School Supports and other developments by Provincial Government at Nawae District since 2017, here, we ground-break the Lower Nabak Village Court Center in Mesen._x000a_As part of the &quot;For the Next Generation, and not next Election&quot; slogan and under KUNDU VISION 2048, initiated under our provincial government in our leadership, we aim to reduce law and order problems in our province in the next 30 years. Note that one major input to reduce law and order problems in our province is the Gusap Police Reservist Training Centre._x000a_Stand with me and let us achieve our KUNDU VISION."/>
    <d v="2022-01-30T00:00:00"/>
    <n v="11"/>
    <n v="1000"/>
    <n v="3"/>
    <x v="1"/>
    <x v="1"/>
    <s v="Yes"/>
  </r>
  <r>
    <x v="6"/>
    <n v="1"/>
    <m/>
    <s v="&quot;Nabak &amp; Labuta LLG to get Law &amp; Order/Village Court Building.&quot;_x000a_- Mesem to be separate LLG by 2022.&quot;_x000a_Law &amp; Order Issues in Nawaeb to be taken seriously._x000a_Today witnessed a significant milestone with the launch of the Nabak &amp; Labuta LLG of Nawaeb District Village Court/ Law &amp; Order Rehabilitation Project._x000a_The occasion was embraced with the presence of Morobe Governor Hon Ginson Goheyuc Saonu along with respective Ward Members of Nabak &amp; Labuta LLG with Rural Command Police Personnel and Police Reservists of Morobe Provincial Government Training Program._x000a_Governor Saonu reinforced that Law &amp; Order issues under his Leadership now will be addressed head on from Village level up with the ongoing Morobe Province Police Reserve Training Program and this will encourage sound economic activities to flourish in all Nine Districts of Morobe Province._x000a_Present as part of Occasion was Constable Dianne Aiam ( Community Policing Coordinator) Rural Police Command with Police Personnel, Village Court Officials, Ward Members of Nabak &amp; Labuta._x000a_The new project building is expected to be completed soon and will be a Police Base to Monitor the area and Fisika Highway._x000a_Governor Saonu said the area will soon play pathway to Fisika Highway, Oil &amp; Gas Prospects, Home of Coffee &amp; Cocoa amongst other thriving activities hence the project launch is very timely._x000a_The project is a Partnership of Morobe Provincial Government through the Leadership of Governor Hon Ginson Goheyuc Saonu and Nawaeb DDA through Leadership of Hon Kennedy Wenge in the Current Pangu Pati Government."/>
    <d v="2022-01-29T00:00:00"/>
    <n v="32"/>
    <n v="1900"/>
    <n v="6"/>
    <x v="1"/>
    <x v="1"/>
    <s v="Yes"/>
  </r>
  <r>
    <x v="6"/>
    <n v="1"/>
    <m/>
    <s v="&quot; New Gravel Mining (Quarry) for Yanga Village in forecast.&quot;_x000a_Today marked a significant milestone with the first of discussions for New Gravel Mining project that will cover Villages of Yanga &amp; Sipaia if they are willing to Partner with Morobe Provincial Government through Morobe Mineral Holdings._x000a_The concept if follow through will allow Morobe Mineral Holdings to venture into extracting gravel that will be utilized for various development concepts in Morobe Province such as road construction, river &amp; sea walls, bridges, housing construction amongst other notable by products._x000a_Morobe Governor Hon Ginson Goheyu Saonu who embraced the occasion urged the people to settle all outstanding issues themselves before coming to partner with Morobe Provincial Government._x000a_He said this Project will create more employment, create more revenue and create more development projects for Morobe Province never seen like before._x000a_Governor Saonu said his Triple 1 Policy ( 1 Kina, 1 Person, 1 Day) and OPPI ( Ownership, Partnership, Participation &amp; Investment is a simple Economic Policy for Morobe Province now will be realized through the project for the next generation of Morobe Province._x000a_Morobe Minerals Holdings CEO Ms Brigitta Indrolou Pondros explained the partnership will be 50-50 and direct revenue to all landowners and thier families. She said swift discussion and partnership arrangements will be done before setting towards MRA for Mining Lease later on._x000a_This occasion transpired from the Invitation of the Kamkipuc Clan of Yanga Village of Ahi LLG and is open to all other clans of Ahi as well who wish to venture into the project as well._x000a_The Project portrays the Leadership of Morobe Governor Hon Ginson Goheyuc Saonu who is focused to utilize Morobes own Natural Resources and translate into More Employment, More Revenue &amp; More Development in the long run._x000a_More to come"/>
    <d v="2022-01-23T00:00:00"/>
    <n v="22"/>
    <n v="909"/>
    <n v="13"/>
    <x v="1"/>
    <x v="1"/>
    <s v="Yes"/>
  </r>
  <r>
    <x v="6"/>
    <n v="1"/>
    <m/>
    <s v="&quot; Simple Morobean Fishermen ready to gain more Revenue.&quot;_x000a_The launch of K105 Million Voco Point Coastal Fisheries Hub with Fish Landing &amp; Processing Facility to be developed by National Fisheries Authority._x000a_This partnership came into fruition from MOA  signed  in 2021 with Fisheries Minister Hon Dr Lino Tom and Morobe Governor Hon Ginson Goheyu Saonu._x000a_Governor Saonu emphasized Ownership, Partnership, Participation and Investment by the simple people with Morobe Provincial Government &amp; Developer (State)._x000a_Lae MP Hon John Rosso signified the project is a strong Government that is linked to empower the simple people. _x000a_&quot;Opportunity to work together with both Inland &amp; Coastal Fisheries with the people.&quot;_x000a_Fisheries Minister Hon Dr Lino Tom praised the current Pangu Government and said this project is for the simple and is in line with the National Fisheries Strategic Plan._x000a_The project will cover people from Morobe Patrol Post (Morobe/Oro) to Taimi Island, Siassi and Ronji ( Border of Morobe/Madang) and all Inland Fisheries Projects._x000a_Your Tax &amp; Government at work._x000a_More to come._x000a_"/>
    <d v="2022-01-13T00:00:00"/>
    <n v="13"/>
    <n v="1400"/>
    <n v="16"/>
    <x v="9"/>
    <x v="1"/>
    <s v="Yes"/>
  </r>
  <r>
    <x v="6"/>
    <n v="1"/>
    <m/>
    <s v="Politicians talk about next election. Leaders talk about next generation."/>
    <d v="2022-01-13T00:00:00"/>
    <n v="48"/>
    <n v="2100"/>
    <n v="10"/>
    <x v="4"/>
    <x v="1"/>
    <s v="No"/>
  </r>
  <r>
    <x v="6"/>
    <n v="1"/>
    <m/>
    <s v="&quot; Local Gold ready to be produced&quot;_x000a_Morobe Alluvial Mining Limited enters Production Phase._x000a_Bulolo Town yesterday was filled with excitement with the Launch of Production for Morobe Alluvial Mining Limited._x000a_Morobe Governor Hon Ginson Goheyu Saonu along with Provincial Administrator Mr Bart Ipambonj, Deputy Provincial Administrator Mr Miring Sigoling, Provincial Mining Executives, Mineral Resource Authority Executive's and general populace of Wau &amp; Bulolo were present to witness the occasion._x000a_The Production Phase was set at Sandy Creek ML 238 with First Lease Holder Mr Tani Sifuro took place, then to other significant Leaseholders Holders including Mr Edward Homba._x000a_MAML has so far 5 active leases to begin work with more interested local lease Holders ready to Partner._x000a_More internal revenue for Morobe Province and more creation of employment for Morobe Province._x000a_More details to come._x000a_Another timely initiative of Morobe Governor Hon Ginson Saonu._x000a_Your Tax at Work."/>
    <d v="2022-01-10T00:00:00"/>
    <n v="67"/>
    <n v="1500"/>
    <n v="36"/>
    <x v="1"/>
    <x v="1"/>
    <s v="Yes"/>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3">
  <r>
    <x v="0"/>
    <s v="Page 2"/>
    <s v="link"/>
    <s v="-"/>
    <d v="2022-01-03T18:10:00"/>
    <n v="2"/>
    <n v="24"/>
    <n v="1"/>
    <s v="NA"/>
    <m/>
    <x v="0"/>
  </r>
  <r>
    <x v="0"/>
    <s v="Page 2"/>
    <s v="link"/>
    <s v="-"/>
    <d v="2022-01-03T18:12:00"/>
    <n v="15"/>
    <n v="116"/>
    <n v="0"/>
    <s v="NA"/>
    <m/>
    <x v="0"/>
  </r>
  <r>
    <x v="0"/>
    <s v="Page 2"/>
    <s v="link"/>
    <s v="UPDATE ON WOD PAWA PROJECT _x000a_Last week, Madang District Ward Project took receipt of four new Isuzu PMV trucks from Boroko Motors Lae. The trucks are  part of the Madang DDA transport sector policy._x000a_The transport sector policy was introduced in 2020. Due to ongoing issues and lack of service by various agencies, Madang DDA decided to establish its own works and equipment company to carry out major repair and maintenance of the almost 500km of roads within Madang Open. _x000a_Unlike other districts, Madang Open Electorate has one of the most extensive rural road networks in the country.  A works program to repair them all is likely to take up to four years. _x000a_In the meantime, transport is a critical service that drives local economy, delivers cash crops to markets and provides rural people access to essential services. _x000a_As part of this policy, Madang DDA resolved to supply 40 Isuzu PMV trucks to 40 of 49 wards in Madang Open to improve rural road access. The first three trucks were provided to North Ambenob Ward 13 Baitata, South Ambenob Ward 23 Utu and Transgogol Ward 7 Barum._x000a_All trucks will be registered to Madang DDA and supervised by the Madang Ward Project Office. Each ward is required to establish their own transport committee made up of community, church, youth, woman and law and order leaders.  The committees are tasked to manage daily operations, collect takings and report on weekly deposits. _x000a_To ensure greater accountability and transparency, the Ward Project Office provides transport committees with forms to report on passengers transported, daily takings, operating costs and funds deposited. It  collects the forms weekly including copies of deposit slips. It also oversees the maintenance of the vehicles and grounds them in the event of any abuse or misuse._x000a_The program is already demonstrating success. Ward 19 South Ambenob has already collected K21,000 and plans to use the funds as a deposit to purchase a second truck to meet the transport demand in their area. Other wards are doing likewise._x000a_The trucks will also provide support to the other ward sectors such as education, health, law and order, church, woman and youth. This may  include transport of building materials to build a new classroom, repair an aid post or church, or transport youth sports teams to regional  tournaments._x000a_Once fully implemented, Madang Open will lead the country in the community based transport sector, which will include comprehensive road maintenance program._x000a_Madang Ward Project - empowering people to empower themselves"/>
    <d v="2022-01-03T18:21:00"/>
    <n v="329"/>
    <n v="1400"/>
    <n v="12"/>
    <s v="Infrastructure"/>
    <s v="Local"/>
    <x v="1"/>
  </r>
  <r>
    <x v="0"/>
    <s v="Page 2"/>
    <s v="link"/>
    <s v="UPDATE ON MADANG TOWN ROADS_x000a_Today the Madang DDA works company, Madang District Works &amp; Equipment Ltd, commenced sealing sections of Modilon Road in Madang Town. The first section sealed is in front of Anderson’s Foodland. We will then move down to the section infront of Madang Lodge and Modilon Hospital. _x000a_The work was delayed by constant rainfall, but we expect the full 5.2km of Modilon Road to be completed by April 2022. Much of the road will be sealed well before then. _x000a_After completion of Modilon Road, we will begin work on other roads in the heart of the Madang central business district. This will include concreting the pavement."/>
    <d v="2022-01-03T18:22:00"/>
    <n v="372"/>
    <n v="10000"/>
    <n v="85"/>
    <s v="Infrastructure"/>
    <s v="Local"/>
    <x v="1"/>
  </r>
  <r>
    <x v="0"/>
    <s v="Page 2"/>
    <s v="link"/>
    <s v="UPDATE ON MADANG TOWN BUS STOP LAND GRAB_x000a_In 2015, Madang Town bus stop was the subject of public controversy. It was made known that an infamous highlands businessman from Lae had acquired title (State Lease) over the land in the heart of Madang Town (Town bus stop)._x000a_The land had always been a public bus stop. But unknown to the people of Madang, in 2009 a public servant in Department of Lands in Waigani claimed to be the delegate of the Minister of Lands and issued a State Lease giving the bus stop to Awaincorp Ltd, a private company solely owned by Lae businessman Mathew Minape. Mr Minape had no prior connection to the land and was not a citizen of Madang.  _x000a_In early 2015, Mr Minape fenced that portion of land. At this point it became evident that someone, somehow, had acquired the public land being used as a bus stop. The then Governor, Jim Kas, responded by driving his vehicle on to the land and directing members of the public to pull down the fencing._x000a_In response, Minape took the matter to Court seeking declaration that he had ownership over the land and requesting orders to restrain Governor Kas, Madang Provincial Government, and Madang Urban Town Council, from interfering with his plans to develop and use the land._x000a_Governor Kas claimed Minape had acquired the land unlawfully through fraud. However, the Court found that Kas failed to produce any evidence that Minape had committed fraud to obtain the State Lease over the land._x000a_It did find that the circumstances in which the State Leases had been granted were so unsatisfactory and irregular as to amount to constructive fraud (in that Department of Lands failed to follow proper process when granting the title to Minape’s company).  _x000a_However, the Court stated that Governor Kas and the Provincial Governments failed to file a cross claim seeking orders to nullify the State lease on the basis of constructive fraud._x000a_“Despite those findings, it would be inappropriate to refuse to grant the declarations and injunctions sought, as the irregularities occurred more than three years before the State Leases were granted and no person including the defendants (Governor Kas and Madang Provincial Government ) had taken any legal steps in that time to challenge the plaintiff's (Minape) title.”_x000a_“Furthermore, no steps were taken by the defendants to challenge the plaintiff's title in the five-year period after granting of the State Leases, and the defendants did not file a cross-claim in these proceedings or adduce any evidence to assist the Court.”_x000a_“The Court was forced to rule in favour of Minape and restrained Governor Kas, Madang Provincial Government and Madang Town Council from interfering with its efforts to develop the land._x000a_The Court concluded that the State Leases at the centre of this case were granted in unsatisfactory circumstances in 2009. The Leases could, and probably would, have been quashed (cancelled) if the defendants had acted quickly. But they did not. The plaintiff was allowed to continue its plans to develop the land without challenge. The Court determined that it would be unjust to stop it at this late stage. It was left to the plaintiff to bring this case into court and prove that it was the rightful registered proprietor of the land.”_x000a_“Even after commencement of the case, the defendants did not file a cross-claim. They did not present any evidence. This is bizarre. I have been left with little to no choice but to grant the declarations and injunctions sought.”_x000a_Early this year I personally studied this judgement, including the Lands Act, and troubled by the growing number of  cases of illegal land grbbbing in Madang, I  wrote to the Minister of Lands, Hon. John Rosso, and Secretary of Lands requesting Minister exercise his powers under Section 122(2) of Lands Act to have the land forfeited and reinstated for public use._x000a_Following the Court ruling in February 2015 _x000a_Minape said his development of the land _x000a_ for a shopping mall would provide competition, contribute to the local economy, provide employment and make it convenient for the people to shop. _x000a_ “We want to build a shopping mall in Madang on that particular land near the bus stop,” Minape said._x000a_“We want to help the people of Madang.” _x000a_He said his lawyer had written to Kas and the Madang urban local level government not to continue allowing Madang PMVs from using the two portions of land as it would be regarded as contempt of court._x000a_Unfortunately for Minape he won't  be building his shopping mall anytime soon. _x000a_After countless messages and follow up calls I am pleased to advise the Minister signed the instrument officially forfeiting the title over the Madang bus stop back to the State and people of Madang._x000a_My office is currently reviewing each and every portion of land acquired over the years by  in the corridors of Waigani, to ensure all illegal titles are forfeited and all lands are passed back to the people of Madang."/>
    <d v="2022-01-03T18:23:00"/>
    <n v="189"/>
    <n v="643"/>
    <n v="17"/>
    <s v="Legal"/>
    <s v="Local"/>
    <x v="1"/>
  </r>
  <r>
    <x v="0"/>
    <s v="Page 2"/>
    <s v="link"/>
    <s v="UPDATE ON MADANG TOWN ROAD EXPANSION PROJECT_x000a_With the current work on Madang Town Roads in mid stream we are preparing for the next phase of work to upgrade Madang’s road infrastructure._x000a_I am pleased to announce that the Marape Government has made a commitment to build a four-lane road in Madang Town. As the Member for Madang Open, Prime Minister James Marape has directed that I oversee the project as part of his Government's infrastructure program._x000a_Initial design includes developing Modilon road from two to four lanes, starting at New Town Jomba Junction to the wharf (5km blue line) and introducing a four-lane airport bypass from Tusbab to the airport terminal (2.5km Pink). This is a planned expansion – it was factored into the current work underway to improve and seal our existing roads._x000a_This expansion has been planned for some time. But, while similar announcements were made by past Governments, nothing eventuated due to lack of leadership, poor planning and mismanagement. _x000a_In 2013, The National published an article under the headline “Madang will have a four-lane road once the NEC decides who will build it.”_x000a_It was reported that a South Korean company, Sun, Moon and Stars (SMS) Engineering, had been engaged by the Madang Provincial Administration to complete the design and costing._x000a_“The design includes having proper pedestrian walkways, curbs, proper drainage system, sloping ground and junction adjustment, developing a park, road extensions, developing u-type gutters, transferring street lights, and installing new circular intersections including the construction of three new bridges._x000a_“The Nabasa-Madang airport access road, which had been cleared and marked during former Governor James Gau’s tenure, was never constructed as funding earmarked for the bridge access and given to a local contractor, had disappeared. The Wagol and LBC bridges will be extended and raised to counter rising waters during heavy rain. The draft design for the roads has been completed and given to the Department of Works for verification while a decision for a contractor is yet to be made.&quot;_x000a_“The Provincial Government’s works director Hood Kasas confirmed this, saying he had yet to source funding from the National Planning Department but thought it would be in the best interest of the province to retain SMS Engineering as they were in the province and ready to start work.”_x000a_As we all know, that work was never done._x000a_I confirmed that the Madang Provincial Government paid K2 million to carry out the draft design. I saw the documentation and sought advice as to the value of work carried out. I was informed it should not have cost more than K200,000.  I checked past records for Madang District for 2014 and 2016 and confirmed the same company was paid K300,000 to design two water projects in Madang District, including one in Riwo village, and was paid a further K50,000 to repair Trangogol Bridge. I’ve yet to confirm these projects were ever delivered._x000a_Was this Korean company used a front to launder public funds on inflated and ghost projects, offering kick-backs to corrupt public servants and/or Members of Parliament? The company closed in 2017 after running out of funds to operate.  _x000a_In 2018, the O'Neill Government called for tenders (No. CSTB 3832) for the finance, engineering, procurement and construction of a four-lane road from Madang Airport to Modilon Junction including Wagol Bridge on the Madang Section of Town roads.  However, no work was ever carried out._x000a_In February 2019, then Prime Minister Peter O’Neill arrived in Madang for the ground breaking for the Madang Airport upgrade (K71m project, funded by ADB loan). O’Neill used the occasion to launch the Madang Town four-lane road project in front of a packed crowd at Bates Oval.  Unfortunately for O’Neill, he was forced to resign as Prime Minister three months later._x000a_Unlike previous Governments, Prime Minister James Marape has made it a priority to improve Madang Town and its critical infrastructure._x000a_The Prime Minister has told me of his personal connection to Madang. His wife, Rachael, is the daughter of a warder at Beon Prison and grew up in Madang. Their oldest son was born at Modilon Hospital and they have a small family vacation home along the North Coast road._x000a_I have asked the Prime Minister to consider seeking assistance from the Australian Government under its AU$2 Billion (K5 Billion) Australian Infrastructure Financing Facility for the Pacific (AIFFP) to fund the project._x000a_A detailed scope, design and costing will be carried out early next and work on an airport bypass is expected to commence in August 2022.  Once the existing reconstruction and resealing of Modilon road by Madang DDA is complete, we will commence construction of the four-lane road. As noted, the current works have been designed to allow expansion when funds become available._x000a_This project will transform Madang into a major industrial centre, alongside the the planned K1.2 Billion Pacific Marine Industrial Zone. This project, stalled for the last decade, is expected to commence in 2022. I plan to oversee this project to avoid the corruption and failures of the past."/>
    <d v="2022-01-03T18:24:00"/>
    <n v="2"/>
    <n v="45"/>
    <n v="0"/>
    <s v="Infrastructure"/>
    <s v="Local"/>
    <x v="1"/>
  </r>
  <r>
    <x v="0"/>
    <s v="Page 2"/>
    <s v="link"/>
    <s v="UPDATE #3: MADANG TOWN ROADS_x000a_After sealing commenced on the section of road in front of Andersons Foodland and the main wharf, work has also moved to the section from Tusbab to Modilon Hospital._x000a_Once sealed, the team will complete the section from Andersons to the Mobil (Puma) depot._x000a_I note a recently posted picture of the section of road in front of Andersons, that showed the road flooded after heavy rain. _x000a_It’s important to note the drainage lines are not yet finished. We are building them in sections and, once complete, they will be connected with cross-drainage points and a run-off outlet. This will stop water building up in the drain line and overflowing onto the road, which is what had occurred in front of Andersons.  _x000a_So please be patient – once work is complete, there  there will be fewer issues for the handful of Facebook critics to complain about."/>
    <d v="2022-01-03T18:25:00"/>
    <n v="15"/>
    <n v="101"/>
    <n v="1"/>
    <s v="Infrastructure"/>
    <s v="Local"/>
    <x v="1"/>
  </r>
  <r>
    <x v="0"/>
    <s v="Page 2"/>
    <s v="link"/>
    <s v="UPDATE #4: MADANG TOWN ROADS _x000a_Why have the Madang Town roads deteriorated so badly since the 1980s? _x000a_Company after company has graded, resealed and repaired the same sections of Madang Town roads, only to return a year or two later to carry out the same work. _x000a_Why? Our roads have some fundamental problems that need more than a quick fix._x000a_There has been no proper drainage system, the construction and materials used were poor, and there was an ongoing lack of funding and leadership. _x000a_What makes a good road? _x000a_A road is made up of three main parts: the drainage system, the pavement (road) and the shoulders (edges or sides of the road). _x000a_Drains are an essential part of any road system. The biggest threat to a road is water. If water is kept away from the road, and the road is constructed properly, it should last at least eight to ten years without needing repair. The volume of traffic and frequency of use by heavy trucks may also impact the lifespan of a road. _x000a_Before building a road, the drainage system must first be installed. Drainage may be constructed on one or both sides of the road, depending on the amount of rainfall and flooding in the area, and whether there is already a natural drainage system (ditch or slope) to direct rain away from the road.  _x000a_Drain systems can be open (a ditch, often concrete lined) or closed (typically underground concrete pipes). Closed drainage systems look much better but are very expensive and take a long time to build. They also require more maintenance. An open system is cheaper, and easier to clear when blocked due to sediment (dirt) or rubbish. _x000a_A well-built pavement (road) is usually made up of five layers. _x000a_The diagram (picture) below illustrates both open and close drain design and pavement construction.  The type of road that lasts for years without requiring co start patching._x000a_The first layer is the subgrade. This is the natural soil or surface on which the road is built. In some cases, the subgrade may provide a hard surface and a strong foundation. In others, it may be swampy, soft topsoil or clay which provides a weak foundation. The best subgrade soil is load-bearing, with as little moisture as possible.  Soil that has a high moisture content like clay may expand or shrink in wet, cold or dry weather which will affect the road structure. _x000a_When constructing the pavement, the subgrade (natural surface) is ripped up, graded, and then compacted with a vibrating roller. It then undergoes a Dynamic Cone Penetration (DCP) test. _x000a_DCP testing provides an estimate of the load bearing capacity (strength) of the surface. All tests are carried out by independent geo-technical engineers, and must meet an industry standard of soil strength._x000a_When the subgrade is poor (soft or has a high moisture content), engineers may decide to install geo-fabric material over the subgrade._x000a_Geo-fabric is a thin and strong fabric used to reinforce and improve soil structure and load capacity. It also improves drainage, and reduces moisture (and thereby erosion of the pavement)._x000a_The next layer of the pavement is the subbase. This is made of crushed and screened river gravel or quality rock material. _x000a_This is laid on top of the subgrade, and then compacted with a vibrating roller to a minimum thickness of 150mm (15cm). It then undergoes a Field Density test to confirm it was compacted properly meets required strength, and density standards.  _x000a_The fourth layer is called the base course. This is also normally 150mm (15cm) thick and made of higher-grade (fine) crushed and screened material (typically river  gravel) that is layered on top of the subbase. It is compacted with a vibrating roller and again field tested to meet industry standards. _x000a_Base course will then undergo a final trim (by a grader) to ensure the top layer of the base course is the correct height and shape, ready for sealing. _x000a_The fifth and final layer is the seal. This comes in four stages:  the primer seal, where the base course is cleared of any loose materials by running a large broom/brush over it, before being sprayed by a mixture of bitumen and kerosene or diesel. This is to prime, or seal, the base course ready for bitumen (C170) or tar to be sprayed over it. _x000a_Straight after the bitumen is sprayed, a 19mm (1.9 cm) chip seal (typically crushed river stones) is spread over the bitumen, causing it to stick to the base course. The chip is then compacted with a multi-tyre roller. _x000a_After a few days, a  second seal of 14mm (1.4cm) chip seal is applied in the final part of the process. The 14mm chip fits into gaps between 19mm providing an additional strength and thickness to the road seal._x000a_An independent inspection of Madang Town roads found that there was no proper drainage system,  no subbase layer, no geo-fabric material and that  _x000a_no proper base course material used. This is likely the reason why the pavement (roads) in Madang have been collapsing over the years. _x000a_In PNG, there are a number of road contractors who regularly cut corners to make more money. They either fail to construct a proper drainage system, fail to construct proper pavement, or both. In our case, they may have failed to conduct independent testing, failed to install geo-fabric, subbase or base course material, or only applied one coat of chip seal instead of two. _x000a_Poor construction and cut corners are the reason why many roads in Madang, and around the country, are collapsing. _x000a_Some contractors are only too happy to return to fix the roads year after year, and earn more money at the expense of the people. In other cases, the road is underfunded or a politician and/or public servant is refusing to pay the contractor unless they are provided with a kickback. Funds paid as kickbacks mean there often aren’t enough funds to complete the project. _x000a_Returning to Madang Town roads: it’s important to note the work is not being carried out by a private company, profiting from public funds, but an entity owned and operated by the Madang District Development Authority. This means the entity is owned by the people of Madang Open Electorate. We have hired an experienced civil works team, with some of the work (drainage construction and surveying) subcontracted out to ensure the work was completed as soon as possible. Being a company owned by a government owned authority we are not required to tender for public contracts. _x000a_The subgrade (natural soil) of Madang town roads is karanas, providing a strong foundation. We independently tested it and ensured it met all national standards. Geo-fabric was then installed, and proper base course material was used. In fact, the same base course material was used on the recent Madang Airport runway upgrade. _x000a_I note a number of people have questioned the quality of work being done. These people either have no knowledge of civil engineering or do and commenting without carrying out an actual formal inspection or, are posturing for political purposes. _x000a_It's important to note that we are in the middle of construction during rainy season, which is making things more challenging. But once the work is completed, Madang Town roads will be among the best in the country, constructed at cost by a company owned and operated by the people of Madang."/>
    <d v="2022-01-03T18:26:00"/>
    <n v="225"/>
    <n v="966"/>
    <n v="40"/>
    <s v="Infrastructure"/>
    <s v="Local"/>
    <x v="1"/>
  </r>
  <r>
    <x v="0"/>
    <s v="Page 2"/>
    <s v="link"/>
    <s v="Press Release _x000a_KRAMER: MISCONDUCT ALLEGATIONS  RIDICULOUS. _x000a_Minister for Justice Bryan Kramer, has described allegations of misconduct levelled against him as Member for Madang Open by the Ombudsman Commission as “ridiculous, misconceived, and without merit”._x000a_Mr. Kramer, in a media conference in Port Moresby today (16 February 2022), said he had received a letter from the Chief Ombudsman, also today, notifying him that the Commission has formed the opinion that there is a prima facie case that he is guilty of 14 allegations of misconduct in office._x000a_“The allegations are absurd. One suggests the District Development Authority board approving an annual budget somehow amounts to misappropriation. Another implies the DDA establishing its own works company, which is provided for under the DDA Act and funding its own operations and procuring its own equipment for the purpose of saving public funds is misconduct in office. Further the DDA renting office space from Divine Word Institute is considered ‘double-dipping. When did I benefit from the rental fees in any way,” Mr. Kramer said._x000a_“I will respond to these three and the other eleven allegations in more detail in due course, but for now I’d like to provide background to all of this.”_x000a_ “On 3 December 2021, I received the first letter from the Chief Ombudsman, Richard Pagen, giving me the right to respond to the 14 allegations of misconduct in office.”_x000a_“I noted that most, if not all, of the allegations related to mere administrative issues, and were rather ridiculous, misconceived and without merit.”_x000a_“On 4 December 2021, I wrote to the Chief Ombudsman requesting an extension of time to respond to the allegations, and more importantly, asked that they provide the evidence they relied on to form the opinion that I was guilty of misconduct in office.”_x000a_“I made this request in consideration of the many leadership cases brought by the Ombudsman Commission that were being thrown out by the Court for being incompetent and for lack of evidence.”_x000a_“A fundamental right provided by our Constitution is the right to natural justice. A minimum requirement of natural justice is the duty to act fairly, and in principle, to be seen to act fairly. This includes affording a person the right to be heard to respond to any allegation made against them, and providing them copies of any and all evidence that was relied on.”_x000a_“Unfortunately, the Chief Ombudsman saw fit to deny my request, claiming that it is generally not the practice of the Commission to provide evidence because all their investigations are confidential.”_x000a_“I quote part of the Chief Ombudsman’s response which was, ‘In practice, we do not generally release information because all our investigations are confidential’.”_x000a_“While one would expect investigations on foot to be confidential, once the investigating authority forms an opinion the accused is guilty of an offence, then natural justice dictates any and all evidence they relied on are provided to the accused. The same practice is adopted in all administrative cases and criminal prosecutions at the committal hearing and again at the trial.”_x000a_“How can a person be expected to respond to serious allegations, in this case ridiculous allegations against them, without being afforded the right to respond to the evidence?”_x000a_“Any allegations are founded on the evidence, no evidence, no case, which perhaps explains why the Ombudsman Commission’s recent cases have all been thrown out of Court for lack of evidence.”_x000a_“The Ombudsman Commission is subject to the Constitution, which obligates them to comply with the principles of natural justice, not what they may feel is their own general practice.”_x000a_“I declined to respond to the Chief Ombudsman’s allegations until I was afforded the right to be provided copies of the evidence.”_x000a_“After learning that the Commission has formed an opinion that I am guilty of misconduct in office and is referring the matter to the Public Prosecutor to consider whether or not to prosecute the allegations, I now wish to exercise my right to challenge the decision in the National Court seeking orders that Ombudsman Commission provide me copies of the evidence they relied on.”_x000a_The decision of Ombudsman Commission comes after former staff of the Ombudsman Commission took court proceedings against the Chief Ombudsman, alleging abuse of power, incompetence and lack of qualification for his position.   _x000a_Approved for release:_x000a_Minister for Justice Hon Bryan Kramer"/>
    <d v="2022-02-17T20:50:00"/>
    <n v="185"/>
    <n v="11000"/>
    <n v="132"/>
    <s v="Legal"/>
    <s v="Local"/>
    <x v="1"/>
  </r>
  <r>
    <x v="0"/>
    <s v="Page 2"/>
    <s v="link"/>
    <s v="IS THE ELECTORAL COMMISSION CORRECT TO CLAIM THAT EARLY CAMPAIGNING IS ILLEGAL?_x000a_The short answer is NO. _x000a_The Electoral Commission (EC), in its notice in both major papers on Thursday, is (once again) wrong to suggest that intending candidates or parties cannot carryout  campaign awareness or announce their intending candidates before the issue of writs on 28 April 2022._x000a_In those notices, it appears the Electoral Commission was relying on legal advice that is clearly misconceived and without legal foundation.  _x000a_National and LLG elections are governed by the Organic Law on National &amp; LLG Elections.  There is no actual law that makes reference to early campaigning, awareness campaigns or parties announcing their candidates prior to the issue of writs. _x000a_Instead, Section 182(1) states that “a person who writes, draws or depicts electoral matters directly on a roadway, footpath, building, vehicle, vessel, hoarding or place (whether it is or is not a public place, and whether on land or water or in the air), is guilty of an offence.” The penalty being a fine of K500.00 or less.  _x000a_It goes on to state that the application of section 182(1) extends in relation to an election although the writ of that election has not been issued – suggesting it applies to the period before, during and after an election._x000a_Section 182(3) states that nothing in the section prohibits the posting up, exhibiting, writing or depicting of a sign or at the office or committee room, of a candidate or political party indicating only that the office or room is the office or committee room of the candidate or party and specifying the name of the candidate or name of the party concerned or the projection by means of a cinematography or other similar apparatus of electoral matter on to a screen in a public theatre,  hall or premises used for public entertainment._x000a_So what is the intent of this law?_x000a_It is obvious that the law is intended to prevent people from writing or posting election messages directly on public roads, public footpaths, public buildings and anyone else's private property before or after a writ is issued._x000a_It is to stop littering and the defacing of public property._x000a_If the law intended that any or all campaigning, be it posters or otherwise, was illegal prior to the issue of writs, it would have stated this plainly, in detail and provided a suitable consequence (a fine or jail time) for the offence.  _x000a_But it doesn’t, because this was not the intent of the law._x000a_What I found absurd is that the EC publication begins by admitting the law is silent on the issue of early campaiging. It then goes on to make a series of weak attempts to argue the intent of the law was to make early campaigning illegal._x000a_If that was the case, it would have been made explicit. _x000a_It’s my view that the Electoral Commission publication is false and misleading. My concern is that public funds were spent obtaining misplaced legal advice from a dubious source, and that more public funds were spent publishing full-page advertisements in both national newspapers. _x000a_The source of advice relied upon by the Electoral Commission was not my department, and to my knowledge the Department of Justice was never consulted – despite being the authorised source of advice for Government on matters pertaining to the Constitution and Organic Law._x000a_I strongly suggest the Electoral Commission seek proper advice from Government-authorised experts on these matters, namely the Attorney -General, State Solicitor and Solicitor General – advice that won’t cost public funds and risk confusing the public on such an important constitutional issue. _x000a_It is difficult to see how the public can have confidence in the abilities of those leading the Electoral Commission when they rely on poor legal advice make such public errors about matters relating to the law on elections."/>
    <d v="2022-02-19T15:38:00"/>
    <n v="314"/>
    <n v="2600"/>
    <n v="186"/>
    <s v="Legal"/>
    <s v="National"/>
    <x v="1"/>
  </r>
  <r>
    <x v="1"/>
    <s v="Page 2"/>
    <m/>
    <m/>
    <d v="2022-09-15T00:00:00"/>
    <m/>
    <m/>
    <m/>
    <m/>
    <m/>
    <x v="0"/>
  </r>
  <r>
    <x v="1"/>
    <s v="Page 3"/>
    <m/>
    <s v="PM MARAPE REFLECTS ON THREE YEARS AFTER RESIGNING FROM O’NEILL REGIME_x000a_ APRIL 11 2022_x000a_ Prime Minister and Pangu Pati Leader Hon. James Marape today (April 11 2022) called on the people of Papua New Guinea not to vote for “money, relatives or cargo” in the 2022 General Election which starts on April 28._x000a_He made the call on the third anniversary of his resignation from the Peter O’Neill regime on April 11, 2019, in sheer frustration at the way the country was being run._x000a_PM Marape, on this day in 2019, resigned in protest at the way O’Neill was running down the country._x000a_Reflecting on that momentous occasion, which paved way for the change of government in May 2019, the Prime Minister urged the people “to exercise your right to vote wisely in the 2022 elections”._x000a_“Don’t vote for money, don’t vote for relatives, and don’t vote for people or parties who have sold your birthright,” he said._x000a_“If I have not done well for this country, if I am not the leader of your choice, then vote in someone else who can do better. _x000a_“Pangu Pati, and the Coalition that I have worked with over the last three years – including National Alliance, United Resources Party, United Labor Party, People’s Party, Liberal Party, National Party, People’s Movement for Change, Allegiance Party, Triumph Heritage Empowerment Party,  One Nation Party, People’s Labor Party, Social Democratic Party and others – have tried our best to stabilise our economy and restore credibility for this country.”_x000a_PM Marape said so much had happened since that fateful day of April 11, 2019._x000a_ “I never knew I was going to be Prime Minister,” he recalled._x000a_“I resigned one-man because I was fed up with the way Peter O’Neill was running down our country._x000a_“I saw, in the eight years I worked with him from 2011 to 2019, the greater propensity of his heart were not in the interest of country. _x000a_“Yes, he was doing some good, but  the greater part of him was for personal gratification and gain and I could not knowingly remain in his government._x000a_“For instance, he was a shareholder in companies he was giving contracts to, he owned the brewery at 17-Mile outside Port Moresby._x000a_“I said to myself: ‘I’m serving a prime minister who is building a brewery which offers cheap alcohol to young Papua New Guineans - in a country in which alcohol causes so many problems’._x000a_“I felt that the prime minister’s mind was not in the right place after eight years of him being prime minister."/>
    <d v="2022-04-11T00:00:00"/>
    <n v="68"/>
    <n v="330"/>
    <n v="37"/>
    <s v="Political"/>
    <s v="National"/>
    <x v="1"/>
  </r>
  <r>
    <x v="1"/>
    <s v="Page 3"/>
    <m/>
    <s v="DEED OF AMENDMENT TO THE PORGERA PROJECT COMMENCEMENT AGREEMENT AND THE DEED OF ESCROW SIGNED_x000a_Approved for Release: Thursday, 7 April 2022_x000a_Two important documents as part of the important milestones to be ticked off by the State and its project partners were signed today at the Government House this morning. The Prime Minister delayed his scheduled visit to Oro Province this morning to observe this important signing. These are the Deed of Amendment to the Porgera Project Commencement Agreement (PPCA), and the Deed of Escrow to park 10% of the project equity._x000a_The PPCA was deemed concluded when Mineral Resources Enga signed on 3 February 2022. The PPCA is the central and structural document designed to elaborate and deal more specifically with what was set out in the Framework Agreement. This agreement is the main foundational agreement that establishes how the joint venture will operate and the operating model that delivers the agreed benefits to all parties. It deals with legacy liability issues, taxation issues, license issues, the establishment of the incorporated joint ventures, benefit flows, landowner benefits, project financing, mine closure and reclamation, fiscal and regulatory stability issues, and other issues and legal terms supporting the recommencement of the mine._x000a_“This is a major milestone. We needed to ensure that all the important responsibilities and commitments by all stakeholders are captured in very clear terms under this agreement. Matters that were overlooked are now captured in the amendment deed and will establish very clearly what is required going forward in our quest to reopen the Porgera Mine.”_x000a_The Prime Minister paid special commendations to Barrick and its CEO, Mark Bristow, for his patience in allowing the state and its stakeholders to ensure that any matters, which were overlooked in the original PPCA, are captured in the amendment deed._x000a_“I want to thank Mark Bristow for his patience to allow the State and its stakeholders to ensure that every important detail is captured in the amendment deed. This was important to us, and I would like to acknowledge Mr. Bristow’s support in that respect.”_x000a_The amended PPCA now paves the way for the parties to move very quickly to implement further series of documents which include, the signing of the shareholders’ agreement and the incorporation of the joint venture company, the operatorship agreement between the joint venture company, and Barrick as the operator, the fiscal stability agreement, a mining development contract, and the memorandum of agreement regarding benefit-sharing between the relevant provincial government and local level government._x000a_“This is why we are excited about this milestone because it allows us firstly to cover all issues, and secondly it triggers a whole series of final documents which will position us well in terms of our goal to reopen the mine.”_x000a_Also, today the Deed of Escrow for the New Porgera Limited 10% Shareholding was signed. In accordance with the PPCA, the shares in the new project company will be as follows: Barrick Gold and Zijin, 49%, Kumul Minerals Holdings Limited, 36%, Mineral Resources Enga, 5%, and Porgera Landowners 10%.  The parties to the PPCA have agreed that until such time a determination is reached by the landowners as to how the 10% is apportioned, at an appropriate forum, the 10% would be held in escrow._x000a_“This situation was specifically contemplated by the PPCA which sets out the provisions for the establishment of escrow arrangements so that the 10% shareholding may be issued by the project company pending the determination of the ultimate shareholder(s).”_x000a_This arrangement is important because we want a proper forum to be held to have the landowners themselves determine how the shares will be held to best represent their interests._x000a_“The development forum, which is the properly constituted process, will be held shortly to provide an opportunity for this matter to be determined by the landowners and their interests. This forum is where everyone who is impacted directly and indirectly by the mine will have their say, and for the government, this is absolutely important.”_x000a_The intention of the escrow, therefore, is to allow the project company to be incorporated in the short term to allow the lodgement of its application for a special mining lease to be made. It allows important regulatory tasks to proceed unhindered while plans are put into place for the development forum to take place._x000a_“I am also pleased to announce that the stakeholders have all agreed for the Mineral Resources Development Corporation, (MRDC) to be the escrow agent. MRDC is an experienced company dealing with landowner matters in the oil, gas, and mining space. We are confident that they will be able to perform their tasks diligently in accordance with the Deed of Escrow.”_x000a_These important signings now pave the way for the final pieces of the puzzle to be put in place for the mine to be reopened._x000a_“I have been briefed on the critical pathway to the reopening of the mine, and it remains my utmost priority to ensure that matters which are within the control of the government are concluded as soon as possible to allow the process to move and accelerate. The operator has already assembled their team to design the shortest possible pathway and I want to do what I can to assist in this regard.”_x000a_Following the signing, the Prime Minister headed straight to the airport and travelled to Popondetta for a very important visit with the Oro Provincial Government._x000a_Authorised by:_x000a_Hon. James Marape, MP_x000a_Prime Minister_x000a_Ends…///"/>
    <d v="2022-04-06T00:00:00"/>
    <n v="22"/>
    <n v="181"/>
    <n v="104"/>
    <s v="Finance"/>
    <s v="National"/>
    <x v="1"/>
  </r>
  <r>
    <x v="1"/>
    <s v="Page 3"/>
    <m/>
    <s v="UBS INQUIRY COMMISSIONER SAYS PNG CONSTITUTION IS A ‘GUIDING LIGHT’_x000a_APPROVED FOR RELEASE: APRIL 5 2022_x000a_Union Bank of Switzerland (UBS) Commission-of-Inquiry (COI) Commissioner Margaret White says the Constitution has been a “guiding light” to the work of the COI._x000a_She said this when giving her remarks during presentation of the 15-volume UBS COI report to Prime Minister Hon. James Marape by COI Chairman and Chief Commissioner Sir Salamo Injia in Port Moresby today (April 5 2022)._x000a_“Getting to delve into the Constitution of Papua New Guinea has been a high point,” Commissioner White said._x000a_“It is scarcely believable that a country with so many disparate peoples was able to agree, and so quickly, about the kind of way that they wanted to be governed._x000a_“The manifestation of that agreement in the Constitution of the Independent State has been a guiding light for the work of the commission._x000a_“The intellectual rigor of its form is rivalled only by the loftiness of its sentiments, yet, it never loses sight of its practical purposes – a documentary Bird of Paradise, perhaps.”_x000a_Commissioner White said the COI was privileged to have heard from several of the founding fathers of PNG, and to learn from them, of “the mighty aspirations for the nascent country”._x000a_“The detail has, of course, changed, as it was anticipated that it would but the principles have not,” she said._x000a_“When those principles are overlooked, the trust of the people naturally wavers._x000a_“We hope that we have produced some recommendations which might assist in encouraging something of a reset of those Constitutional Goals.”_x000a_Commissioner White commended the work of Sir Salamo in leading the UBS COI._x000a_“It is important for me to acknowledge the tremendous energy and dedication with which the Chief Commission (Sir Salamo) has managed this commission-of-inquiry,” she said._x000a_“The vicissitudes have been many, but his determination has been their equal._x000a_“He has led the widespread team with good humor and hard work._x000a_“His immense understanding of the law, and the people of this country, has underpinned all that the commission has done and achieved.”_x000a_Commissioner White also commended all who had worked at APEC Haus during the duration of the COI, as well as those who provided assistance from overseas, and local lawyers who assisted._x000a_She thanked all witnesses who appeared before the COI and “throw light onto the event” into which ir was inquiring (UBS loan)._x000a_“I wish the people of Papua New Guinea all the benefits that their Constitution promises, and the prosperity that the natural resources of the country can give them,” Commissioner White said._x000a_***"/>
    <d v="2022-04-05T00:00:00"/>
    <n v="5"/>
    <n v="122"/>
    <n v="17"/>
    <s v="Legal"/>
    <s v="National"/>
    <x v="1"/>
  </r>
  <r>
    <x v="1"/>
    <s v="Page 3"/>
    <m/>
    <s v="PRIME MINISTER MARAPE TO LAUNCH MAJOR IMPACT PROJECTS FOR ORO PROVINCE_x000a_Approved for Release: Tuesday, 5th April, 2022_x000a_Prime Minister Hon. James Marape, MP will be in Oro Province by tomorrow, 6th of April 2022, at the invitation of Oro Governor, Gary Juffa, to launch five (5) impact projects for the province._x000a_One of the four projects is the K85 million Asian Development Bank funded partnership Divune Hydro Project. The project will bring to reality the country’s push to provide electricity to the rural communities and to start using sustainable green energy._x000a_The second project is the ground breaking ceremony for the Kokoda and Northern Highway. This is an Australian Government funded project under the Transport Sector Support Program (TSSP) and is valued at K96 million._x000a_The rehabilitation and upgrade of this road will open up the economic potential of the province with better access to the port of Oro Bay._x000a_Third project to be launched is the rehabilitation and maintenance for the port of Oro Bay._x000a_This project will help to support the increase in business activities that will come online when the Kokoda and Musa Nickel Project become a reality._x000a_The rehabilitation and maintenance of the Port is funded by the Australian Government under the Transport Sector Support Program (TSSP) and is valued at K50 million._x000a_The fourth and final project is the construction of a new Provincial Administration Office Complex._x000a_The current office complex is very old so a new one will be built using K14 million that was disbursed by the Government for Public Investment Program (PIP) funds._x000a_Prime Minister Marape will also be taken on a tour of the University of Natural Resources and Environment (UNRE) at the Oro Campus. This is formerly an Agriculture College."/>
    <d v="2022-04-05T00:00:00"/>
    <n v="58"/>
    <n v="267"/>
    <n v="55"/>
    <s v="Infrastructure"/>
    <s v="National"/>
    <x v="1"/>
  </r>
  <r>
    <x v="1"/>
    <s v="Page 3"/>
    <m/>
    <s v="PM MARAPE OPENS MARAMUNI ROAD, LAUNCHES ENGA-SEPIK HIGHWAY_x000a_APPROVED FOR RELEASE: APRIL 2 2022_x000a_Prime Minister Hon. James Marape says his Government is connecting rural Papua New Guinea like never before under its signature ‘Connect PNG’ programme._x000a_He said this on Friday (April 1) at remote Maramuni in Enga, bordering East Sepik, when opening the K15 million 57km Maramuni Road linking Maramuni to Wabag, and launching the Enga-Sepik Highway which will link Maramuni to Karawari in East Sepik._x000a_The Maramuni Road crosses some of the most-rugged and difficult terrain in the country and was done at minimal costs by the Wabag District Development Authority (DDA) and Enga Provincial Government._x000a_The area is known to be rich in gold and agriculture and has huge untapped potential in tourism, however, there was no road and people used to walk to Wabag – which took several days - until now._x000a_PM Marape flew to Maramuni immediately after arriving from Jakarta, Indonesia, where he led a Government and business delegation and overnighted in the remote station before returning to Port Moresby on Saturday._x000a_The Prime Minister announced further funding of K10 million for the Maramuni Road and K8 million to start work on the section from Maramuni to Karawari._x000a_PM Marape also launched the Maramuni Health Centre._x000a_He was accompanied by Enga Governor Hon. Sir Peter Ipatas, Works and Highways Minister Hon. Michael Nali, Angoram MP Hon. Salio Waipo representing the people of East Sepik, Tourism Arts and Culture Minister Hon. Isi Henry Leonard, Labour and Industrial Relations Minister and Lagaip-Porgera MP Hon. Tomait Kapili, and Fisheries Minister and Wabag MP Hon. Dr. Lino Tom who hosted the momentous occasion._x000a_Works and Highways Secretary David Wereh and representatives from other Government departments and agencies were also present._x000a_PM Marape commended Sir Peter and hardworking Dr. Tom for their vision and foresight for the “forgotten” people of Maramuni._x000a_“We are trying to connect all rural areas right throughout the country,” he said._x000a_“In this year’s Budget, we have allocations for 163 roads throughout the country.”_x000a_PM Marape said Maramuni was one of these “missing links” which included Tabubil-Telefomin linking Western to West Sepik, Karamui-Kundiawa in Chimbu, Finschhafen-Lae in Morobe and many others._x000a_“We are trying to connect all these missing links,” he said._x000a_PM Marape said his predecessor Peter O’Neill had concentrated only on Port Moresby at the expense of rural areas like Maramuni._x000a_“Over the last three years, we have spent K15 million on the Maramuni Road – which is not a lot of money,” he said._x000a_“To break down mountains along the Maramuni Road would require K50 to K60 million._x000a_“I want to thank the leader of Enga, especially Governor Ipatas, and Dr. Lino for making it possible.”_x000a_PM Marape also commended the construction team for being honest and hardworking to complete the road and avoiding unnecessary expensive contractors._x000a_“I want to thank Dr Lino, Governor Ipatas, the team on the ground including local boys who handled the machines, for putting smiles on the faces of both young and old at Maramuni,” he said._x000a_“This place has gold, coffee and so many other resources._x000a_“However, for so long,  we have forgotten them until now.”_x000a_*"/>
    <d v="2022-04-03T00:00:00"/>
    <n v="35"/>
    <n v="302"/>
    <n v="44"/>
    <s v="Infrastructure"/>
    <s v="National"/>
    <x v="1"/>
  </r>
  <r>
    <x v="1"/>
    <s v="Page 3"/>
    <m/>
    <s v="PM MARAPE SAYS HE DID NOT RUN AWAY FROM ELECTORAL DUTIES_x000a_APPROVED FOR RELEASE: MARCH 31 2022_x000a_Prime Minister Hon. James Marape says he did not run away from electoral duties as claimed by the Post-Courier. _x000a_He said this in response to a scathing editorial attack on his State Visit to Indonesia by the Post-Courier. _x000a_PM Marape said the visit was long planned for, and what happened in his Tari-Pori Electorate the night before the Indonesia visit, was coincidental. _x000a_He said for the &quot;once-respected newspaper&quot; to liken him to Roman Emperor Nero showed how low the Post-Courier had stooped to. _x000a_&quot;The Post-Courier of today is nowhere like in the past where it had respected editors like Luke Sela, Oseah Philemon and the likes and equally-distinguished reporters,&quot; PM Marape said. _x000a_&quot;The people of PNG yearn for the once-great newspaper of old. _x000a_&quot;I do not dictate the newspapers nor give inducements to reporters and editors, like my predecessor Peter O'Neill was known for. _x000a_&quot; I did not run away from responsibilities, far from it. _x000a_&quot;Police, and other agencies of Government, have been tasked to handle Tari-Pori and other national issues. _x000a_&quot;Tari is not burning, as this Post-Courier claims. _x000a_&quot; Three police houses were torched due to a tribal conflict that had police caught in the crossfire._x000a_&quot;I may be MP for Tari-Pori, but I am Prime Minister of Papua New Guinea, I have a country to run. _x000a_&quot; I will not be localised to an event caused by tribal feuds that Governor Hon. Philip Undialu and I have been trying to resolve for the last year. _x000a_&quot;It was unfortunate that this incident happened on the eve of elections._x000a_&quot; The energy Post-Courier puts into criticising Tari-Pori and me should be also put into many good things that are happening there outside of this spur of violence and arson. _x000a_&quot;The narrow-minded Post-Courier editorial is so fixated on  stereotypes that it cannot distinguish between national interests first as Prime Minister, and local interests second as MP of a particular area.&quot;_x000a_On Post-Courier's claims that the Indonesia trip was a&quot; junket&quot;, PM Marape said the number of agreements signed today disproved that."/>
    <d v="2022-04-01T00:00:00"/>
    <n v="58"/>
    <n v="196"/>
    <n v="25"/>
    <s v="Political"/>
    <s v="Local"/>
    <x v="1"/>
  </r>
  <r>
    <x v="1"/>
    <s v="Page 3"/>
    <m/>
    <s v="PM MARAPE CONCLUDES STATE VISIT TO INDONESIA AND INVITES PRESIDENT WIDODO TO PORT MORESBY_x000a_Approved for Release: Thursday, 31st March 2022_x000a_Prime Minister Hon. James Marape, MP has concluded his Official State Visit to Jakarta the capital of Republic of Indonesia by holding a one of one meeting and bilateral discussions with President Widodo._x000a_PM Marape has extended PNG Government's invitation to President Widodo for a State visit to PNG later this year._x000a_He said the relations between the two countries must now move from talks on border issues to more on trade and economic relations and business to business and people to people relationship._x000a_“Some relationships we have are not by choice and we have no choice over it but they exist by the design of God._x000a_“For us PNG and Indonesia it is a relationship that we cannot ignore because we are here to exist to stay._x000a_“We are not just friends but more than brothers and sisters and our nations have been together and existed since time immemorial._x000a_“PNG is Mr President is very closer to Indonesia in that respect in our relationship to our brotherhood and sisterhood relationship,’’ he said._x000a_Prime Minister Marape said this at a Joint Press Conference after the bilateral meetings._x000a_“We have always had a good relationship since 1976 when our two nations established formal relationships._x000a_“I just want to say thank you very much again for accepting us to come to pay a courtesy call on short notice and pay our due respects and give recognition where it is due._x000a_“That is especially the respect and support Indonesia has given to us since the last 46 years we have been together since our nations got independence._x000a_“Indonesia stood us with in many fronts. From the work load and support when we became formal bilateral partners in 1976 and you were responsible for our admission to the Asia Pacific Economic Cooperation (APEC) membership._x000a_“And you have always been there for us in some difficult times as we have struggled as a nation in our crisis days, in our financial stressful days, and lately in the COVID-19 stress and pandemic that affected our economies,’’ said PM Marape._x000a_He thanked President Widodo for the Indonesian Department of Health who helped PNG in that respect._x000a_“We PNG Government, business houses and leaders and PNG public servants will forever be grateful to Indonesia as we have been in the past._x000a_“Today has been the first step and my delegation here has been totally given the due respect as we feel it and also it is due for us to extend our invitation to you and the Government of Indonesia to visit Port Moresby next year so that we have those hands on meetings._x000a_“The extent of our discussions between our two nations as it was done when the then Indonesian President and our PNG Prime Minister who then met and reached an understanding in that Comprehensive Partnership Agreement that the two Leaders come up with in 2013 shall continue._x000a_“Unfortunately after 7 years those exchanges have not progressed further and I am happy that under your leadership as Mr President see the importance of that reconnection with PNG at the Government to Government level is held like today._x000a_“For the public it is not just myself and the President and the Government. We have brought ministers from both sides to get them connected and we are bringing our private and business sector and those special contacts that is important for our two nations to coexist going into the future supporting each other._x000a_For PNG, Indonesia is a big country and it’s a 3 trillion dollars economy and they are hosting G20 this year and I wish them, Indonesia the very best and we thank you for hosting and inviting the Pacific Island Forum to the margins of the G20 meeting later this year._x000a_“This is an indication that Indonesia is a big economy and is a sleeping giant as PNG tapping into that potential Indonesia has already and Indonesia could offer to PNG._x000a_“Mr President I just want to conclude by saying that our comprehensive discussions that we have just held at personal levels went well._x000a_“And at the Government to Government levels as our bilateral discussion are going well and we look forward to officials from both sides working on those agreements like the Defense Cooperation Agreement will be finalized very soon at the latest,’’ said Prime Minister Marape._x000a_He said apart from the border agreements and talks PNG wants more cooperation and exchanges at the commercial levels._x000a_“We also want such exchanges not only at the border level talks but the business level._x000a_“’For so long we have held discussions and focused on border issues and these discussions today with the President and myself was made outside of border and more into trade, business, economy, public service exchanges, health and education services exchanges and it was a timely representing our two peoples and nations._x000a_‘’And we look forward to our meeting in Port Moresby next year to see how much we have progressed.&quot;_x000a_Ends...."/>
    <d v="2022-04-01T00:00:00"/>
    <n v="7"/>
    <n v="40"/>
    <n v="14"/>
    <s v="Political"/>
    <s v="National"/>
    <x v="1"/>
  </r>
  <r>
    <x v="1"/>
    <s v="Page 3"/>
    <m/>
    <s v="PRESS STATEMENT ON  PRIME MINISTER MARAPE’S OFFICIAL VISIT TO THE REPUBLIC OF INDONESIA FROM 30TH MARCH TO 01ST APRIL 2022_x000a_Prime Minister Hon. James Marape, MP has embarked on an Official Visit to the Republic of Indonesia at the invitation of His Excellency, President Joko Widodo from 30th March to 01st April 2022. This is an important bilateral relationship within the immediate region that deserved equal attention and respect._x000a_“Indonesia and Australia are our closest bilateral partners. While I have made important strides in the PNG Australia relationship, I hope to strengthen the PNG Indonesian relationship, and this visit is timely”, Prime Minister Marape said._x000a_This visit is significant and unlike other bilateral visits. Apart from the usual discussions on traditional issues relating to border management and combating cross-border crime, drug smuggling, and terrorism, the talks will focus on other strategic opportunities for the two countries. _x000a_“The traditional issues are important but these are the traditional bilateral issues which are recurring in nature. There is a place for those, but it is vitally important that we use the opportunity to canvass other issues which are of strategic importance to us as a country”._x000a_The visit is more strategic and will specifically focus on business, trade, and investment opportunities and capacity building of human resources, among other practical and meaningful outcomes to complement our development aspirations here in PNG._x000a_“There is a lot to draw from our nearest neighbor in terms of enhancing our socio-economic development by providing market access for our natural products to enter the huge Indonesian market and it is now timely to exploit and pursue these opportunities with a renewed vigor and optimism to utilize the vast economic, trade and investment potential that currently exists between our two countries,” said Prime Minister Marape._x000a_Papua New Guinea’s total exports to Indonesia was $55.3 million in 2019 but could have increased substantially if we had a market access arrangement in place. This is in particular is likely to increase the annual exports of Crude Petroleum ($35.3 million), Cocoa Beans ($9.98m), and Vanilla ($5.06 million).  _x000a_With the current surge in fuel prices and to ensure competitiveness in PNG, I will also raise with President Widodo a proposed partnership with Indonesian Petroleum giant Pertamina for alternative sources of fuel. _x000a_ “I wish to allay any recurring doubts as to the purpose of this visit. I remain confident that our practical discussions and the culmination of the various Memorandum of Understandings (MoUs) that will be signed between President Widodo and myself will greatly complement PNG’s future socio-economic agenda and reap tangible outcomes in the immediate to long term,” said the Prime Minister._x000a_The following MoUs will be concluded:_x000a_1. MoU on Electricity between R.I. PLN and PNG Power to supply temporarily electricity from Jayapura to Vanimo;_x000a_2. MoU to Open the Flight Route from Port Moresby / Mt Hagen /Jayapura and Port Moresby / Daru / Merauke; (both Airlines to arrange);_x000a_3.  MoU on Customs;_x000a_4. MoU on Maritime Security with National Maritime Safety Authority (NMSA);_x000a_5. Notification of Ratification for Basic Agreement on Border Arrangement between Republic of Indonesia (R.I) and PNG;_x000a_6. Grant Assistance by Indonesian State Own Enterprise (PT. Wika) for economic infrastructure support for Connect PNG Program;_x000a_7. Reviewing the MoU on PNG / Indonesian Chambers of Commerce and Business Council;_x000a_8. Formalizing PNG / Indonesia Preferential Trade Agreement (PTA); and_x000a_9. Reviewing of the Defense Cooperation Agreement._x000a_A business delegation is part of the Prime Ministers entourage. A one-day business and investment seminar will be held parallel to the Prime Minister’s bilateral program. He will address the PNG/Indonesia Business and Investment Seminar where he will use the occasion to invite potential and reputable Indonesian investors to develop downstream processing facilities to add value to our vast natural resources for export to Indonesia, ASEAN, and other global markets. _x000a_ “We have to add value to our vast natural resources onshore through downstream processing and it is therefore important that I invite potential Indonesian Investors in this area as it will allow PNG to produce finished products and sell them directly to the global markets. This will greatly complement Government’s policy initiatives to grow the rural economies in PNG, “said Prime Minister Marape._x000a_Additionally, discussions will also be held with President Widodo to improve and create opportunities for economic infrastructure development such as electricity, roads, and ports along our common border corridors to enable the creation of Special Economic Zones, apart from the usual border security issues._x000a_Indonesia has indicated its support of the Connect PNG Program through a Grant Aid Assistance Program from its State Own Enterprises. This assistance will cover infrastructure development that should also elevate the economic corridor development concept as a major drive towards restructuring the PNG economy into a broad-based sustainable economy._x000a_Also, on the agenda for discussion between both Leaders will be PNG’s proposal for a Trilateral Arrangement to strengthen socio-economic development and security cooperation with Australia, Indonesia, and PNG on the common land and maritime borders to be known as AUSINDOPA. To progress this proposal, a Concept Paper will be developed by the PNG Department of Foreign Affairs and International Trade._x000a_Apart from the Official Bilateral discussions, a half a day business and investment seminary has been organized. Further, separate meetings have been arranged between the Indonesian and PNG Business Communities with focused on business, trade, and investment opportunities, particularly in agriculture, fisheries, forestry, minerals, and oil and gas sectors. _x000a_“It is important that in the immediate future, PNG becomes a food bowl for the Asian region including for the provision of Halal-certified food for the Indonesian market,” said Prime Minister._x000a_“I am bringing Papua New Guinean business people in the agriculture and logistics sector, to capitalize on the opportunities in marketing.”_x000a_The outcome of this Official Visit is expected the Conclusion of a Joint Communique at the Bogor Palace by both leaders detailing the above cooperative arrangements for immediate implementation through an Action Plan by the revived Joint Ministerial Committee (JMC) and Senior Officials Meetings (SOMs)._x000a_Prime Minister Marape was accompanied by his wife Madam Rachael Marape, four (4) Ministers, one (1) Governor, Senior Government Officials, and a Business Delegation on this Official Visit who will engage in business and investment exchanges whilst the Government officials will progress sectoral issues with their Indonesian counterparts. The delegation returns to the country on 01 April 2022._x000a_- Ends -"/>
    <d v="2022-03-30T00:00:00"/>
    <n v="35"/>
    <n v="115"/>
    <n v="26"/>
    <s v="Finance"/>
    <s v="National"/>
    <x v="1"/>
  </r>
  <r>
    <x v="1"/>
    <s v="Page 2"/>
    <m/>
    <s v="Treasurer Ian Ling Stuckey reports to Parliament on the Economic Outlook but with interestingly new figures that surpasses original forecasted figures."/>
    <d v="2022-03-30T00:00:00"/>
    <n v="1"/>
    <n v="18"/>
    <n v="5"/>
    <s v="Finance"/>
    <s v="National"/>
    <x v="1"/>
  </r>
  <r>
    <x v="1"/>
    <s v="Page 3"/>
    <m/>
    <s v="PM MARAPE SAYS LATE WILLIAM SAMB PUT PNG AHEAD OF HIMSELF_x000a_APPROVED FOR RELEASE: MARCH 24 2022_x000a_Prime Minister Hon. James Marape says the late Hon. William Samb was a person who put others ahead of himself._x000a_He said this when paying tribute to the late Goilala MP, Commerce and Industry Minister and Pangu Pati strongman, as the casket laid in state in Parliament today._x000a_PM Marape said this was exemplified when Samb unselfishly gave heavy machinery to North Bougainville on behalf of the people of Goilala recently._x000a_“Samb put country ahead of himself,” he said, further describing the late MP and Minister as his “right hand man”._x000a_“There can be no greater example than his last domestic visit to the Autonomous Region of Bougainville._x000a_“He handed over K2 million worth of machinery to our lovely people of North Bougainville and he made a profound statement: ‘Benefits, North Bougainville people you will get, but blessings Goilala will receive’._x000a_“To me, that underlined the DNA that ran deep in the leader the Hon. William Samb was._x000a_“The true Christian principle of putting others first, and himself last, putting another district first and his district last._x000a_“As a national leader, he rose to see Bougainvilleans as his own, putting them first and Goilala behind._x000a_“He defined important principles, he defined between blessings and benefits.”_x000a_PM Marape said Samb was a leader who helped to raise hope amidst gloom-and-doom, and whose character was embodied in the vision of good governance and honesty._x000a_“Samb belonged to the new generation of leaders who emerged to put the interest of our country first: to take it back from the wrong road we have travelled in recent years, and to put it back on the road where corruption was lesser, where fighting for our natural resources was greater,” he said._x000a_“Taking back more from our revenue to fund developments in all parts of the country was his ideal, including his remote Goilala, and to ensure that people were empowered through SME programmes we have started._x000a_“Taking back PNG from the hands of greed, and the minority few who wanted to get ahead at the expense of the rest of the country, including places like Goilala._x000a_“Samb fanned the flame of hope, he encouraged steadfastness in good governance and honest leadership, and to do more, and to do better, to hold our country to higher standards and greater ideals.”_x000a_PM Marape praised Samb for his support in passing the Independent Commission Against Corruption (ICAC) Act and the Whistleblowers’ Act in 2020._x000a_“Who would have thought that a brother from Goilala would have assisted a brother from Tari?” he said._x000a_“He was my right-hand man trying to make changes for the betterment of our country._x000a_“He didn’t see me as a Tari man, he didn’t see me as a Highlands man, he was truly a Pangu Pati idealist – a party that stands for Papua and New Guinea United.”_x000a_PM Marape assured the people of Goilala and Samb’s immediate family that he may have passed on but he had touched the hearts of many people, as seen by the tributes in Parliament today and his haus krai in Port Moresby._x000a_“Thank you very much to the Goilala people for giving a fine leader to this country, a short seven years (as MP), but he has left an indelible mark on this country,” he said._x000a_“We will stand with you in these dark moments and ensure that Goilala continues to get blessings.”_x000a_**"/>
    <d v="2022-03-29T00:00:00"/>
    <n v="2"/>
    <n v="61"/>
    <n v="10"/>
    <s v="Other"/>
    <s v="National"/>
    <x v="1"/>
  </r>
  <r>
    <x v="1"/>
    <s v="Page 3"/>
    <m/>
    <s v="[Video speech 3:31 minutes"/>
    <d v="2022-03-28T00:00:00"/>
    <n v="13"/>
    <n v="65"/>
    <n v="52"/>
    <s v="Political"/>
    <s v="National"/>
    <x v="2"/>
  </r>
  <r>
    <x v="1"/>
    <s v="Page 3"/>
    <m/>
    <s v="PM MARAPE SAYS LATE WILLIAM SAMB PUT PNG AHEAD OF HIMSELF_x000a_APPROVED FOR RELEASE: MARCH 24 2022_x000a_Prime Minister Hon. James Marape says the late Hon. William Samb was a person who put others ahead of himself._x000a_He said this when paying tribute to the late Goilala MP, Commerce and Industry Minister and Pangu Pati strongman, as the casket laid in state in Parliament today._x000a_PM Marape said this was exemplified when Samb unselfishly gave heavy machinery to North Bougainville on behalf of the people of Goilala recently._x000a_“Samb put country ahead of himself,” he said, further describing the late MP and Minister as his “right hand man”._x000a_“There can be no greater example than his last domestic visit to the Autonomous Region of Bougainville._x000a_“He handed over K2 million worth of machinery to our lovely people of North Bougainville and he made a profound statement: ‘Benefits, North Bougainville people you will get, but blessings Goilala will receive’._x000a_“To me, that underlined the DNA that ran deep in the leader the Hon. William Samb was._x000a_“The true Christian principle of putting others first, and himself last, putting another district first and his district last._x000a_“As a national leader, he rose to see Bougainvilleans as his own, putting them first and Goilala behind._x000a_“He defined important principles, he defined between blessings and benefits.”_x000a_PM Marape said Samb was a leader who helped to raise hope amidst gloom-and-doom, and whose character was embodied in the vision of good governance and honesty._x000a_“Samb belonged to the new generation of leaders who emerged to put the interest of our country first: to take it back from the wrong road we have travelled in recent years, and to put it back on the road where corruption was lesser, where fighting for our natural resources was greater,” he said._x000a_“Taking back more from our revenue to fund developments in all parts of the country was his ideal, including his remote Goilala, and to ensure that people were empowered through SME programmes we have started._x000a_“Taking back PNG from the hands of greed, and the minority few who wanted to get ahead at the expense of the rest of the country, including places like Goilala._x000a_“Samb fanned the flame of hope, he encouraged steadfastness in good governance and honest leadership, and to do more, and to do better, to hold our country to higher standards and greater ideals.”_x000a_PM Marape praised Samb for his support in passing the Independent Commission Against Corruption (ICAC) Act and the Whistleblowers’ Act in 2020._x000a_“Who would have thought that a brother from Goilala would have assisted a brother from Tari?” he said._x000a_“He was my right-hand man trying to make changes for the betterment of our country._x000a_“He didn’t see me as a Tari man, he didn’t see me as a Highlands man, he was truly a Pangu Pati idealist – a party that stands for Papua and New Guinea United.”_x000a_PM Marape assured the people of Goilala and Samb’s immediate family that he may have passed on but he had touched the hearts of many people, as seen by the tributes in Parliament today and his haus krai in Port Moresby._x000a_“Thank you very much to the Goilala people for giving a fine leader to this country, a short seven years (as MP), but he has left an indelible mark on this country,” he said._x000a_“We will stand with you in these dark moments and ensure that Goilala continues to get blessings.”_x000a_**"/>
    <d v="2022-03-24T00:00:00"/>
    <n v="2"/>
    <n v="70"/>
    <n v="11"/>
    <s v="Other"/>
    <s v="National"/>
    <x v="1"/>
  </r>
  <r>
    <x v="1"/>
    <s v="Page 3"/>
    <m/>
    <s v="PM MARAPE COMMENDS MINISTER ROSSO ON PASSING OF STRATA TITLE LAW_x000a_APPROVED FOR RELEASE: MARCH 23 2022_x000a_Prime Minister Hon. James Marape has commended Lands and Physical Planning Minister Hon. John Rosso on passage of the Strata Title Management Bill 2022 and accompanying bills and  amendments in Parliament today (March 23 2022)._x000a_The bill allows for people to buy units and apartments in high-rise buildings because of increasing shortage of land and a growing population._x000a_PM Marape said the law was brought in to modernise the way business was done in lands and housing in the country._x000a_The Prime Minister said smaller Pacific countries like Fiji and Vanuatu already had strata title laws_x000a_“This is a response to our country’s need for housing,” he said._x000a_“The minister has worked very hard on this at the sunset of this term of Parliament.”_x000a_PM Marape said it should not be forgotten that only 3 per cent of the 462,000 square km of land in the country was State-owned._x000a_He said with the ever-increasing demand for land, there was a need for cheaper housing, and the new law provided for this so people could buy units and apartments in high-rise buildings._x000a_PM Marape said this law was just one of many that his Government had passed since it came into Office in May 2019._x000a_“This law was first talked about 20 years ago,” he said._x000a_“It may seem just like any ordinary Act of Parliament that we’re passing today, however, far that._x000a_“This has a direct value on the economy._x000a_“If one person owns a piece of real estate in an urban area and decides to build a 20-floor building, in which you can find over 60-70 units, these can be individually titled out._x000a_“You don’t need to own a piece of land to have title to an apartment that you can call as home._x000a_“This is a law to modernise some of the legacy issues that we have carried through.”_x000a_PM Marape thanked both sides of Parliament for giving their support for passage of the new law."/>
    <d v="2022-03-23T00:00:00"/>
    <n v="13"/>
    <n v="158"/>
    <n v="62"/>
    <s v="Legal"/>
    <s v="National"/>
    <x v="1"/>
  </r>
  <r>
    <x v="1"/>
    <s v="Page 3"/>
    <m/>
    <s v="PM MARAPE DENIES ‘FAKE NEWS’ THAT HE HAS LEFT PANGU PATI_x000a_APPROVED FOR RELEASE: MARCH 14 2022_x000a_Prime Minister and Pangu Pati leader Hon. James Marape has denied speculations widely circulating on social media that he has left Pangu._x000a_He said today (March 14 2022) he was quite surprised to see the “fake news” that he announced at a meeting with Hela landowners last Friday night – his Sabbath and at a time when he was mourning the passing of Party stalwart Hon. William Samb – that he was officially and formally distancing himself from Pangu._x000a_“I am not leaving Pangu; Pangu is part of me, I am privileged to be leading the Party at the moment,” PM Marape said._x000a_“This Party gave the country its sovereignty, this Party set up the three arms of government, this Party has shown the road in the formative years of our country’s history._x000a_“Under my leadership, and with other MPs who are behind Pangu, the change of government in May 2019 was not accidental: We deliberately moved into Pangu, knowing that this is the Party that knew the way and showed the way in 1975._x000a_“Pangu Pati will reconstruct the country and lead it to economic wealth  and prosperity for our people.”_x000a_PM Marape said this was exemplified in Pangu’s flagship ‘Connect PNG’ programme and others._x000a_“Our ‘Connect PNG’ programme is opening up rural and forgotten PNG like never before,” he said._x000a_“We are paying school feels for students all the way from elementary level to university level, including our Higher Education Loan Programme (HELP)._x000a_“We are paying off the bad and unsustainable debts left behind by Peter O’Neill when he led the country for eight years from 2011 to 2019. We are on the road to economic recovery that should see us posting asurplus Budget in five years._x000a_“We are modernising our health system with the aim of brand-new hospitals in all provinces, and the Autonomous Region of Bougainville._x000a_“We are stepping up support to the judiciary and anti-corruption efforts to protect the wealth of our country._x000a_“These are all things that Pangu wanted to do in 1975, but due to many years of political instability since then, our country has not seen much success.”_x000a_PM Marape said Pangu was a historical party that had ties to unity and sovereignty of the country, and was here to stay._x000a_“It is very unfortunate that political opponents – on the eve of the 2022 elections – are making up fake news James Marape is jumping away from Pangu Pati,” he said._x000a_“I am the Leader of Pangu Pati and will lead this great PNG political institution into the 2022 elections, to get the people’s mandate, and entrench PNG on the road Pangu saw in 1975, where no-one is left behind and everyone is given fair and equal opportunities._x000a_“That’s the destination we foresaw in May 2019 when we formed government and are working towards that._x000a_“Our opponents may say that Pangu is ‘history’, however, let me say that history gives one hindsight for the future._x000a_“Pangu is here to stay – there is no Party that has contributed more to the development of the country than Pangu – since 1968 to Self-Government in 1973, and on to Independence in 1975 under Great Grand Chief Sir Michael Thomas Somare._x000a_“Pangu Pati has had the greatest influence on leadership in this country, and my generation of leaders – under Pangu – will reconstruct the country for the better for us to arrive at the economic independence destination.”"/>
    <d v="2022-03-14T00:00:00"/>
    <n v="25"/>
    <n v="63"/>
    <n v="8"/>
    <s v="Political"/>
    <s v="National"/>
    <x v="1"/>
  </r>
  <r>
    <x v="1"/>
    <s v="Page 3"/>
    <m/>
    <s v="PM MARAPE ANNOUNCES PAYMENT OF K33.7 MILLION TO PNG LNG PROJECT LANDOWNERS_x000a_APPROVED FOR RELEASE: MARCH 10 2022_x000a_Prime Minister Hon. James Marape has announced the payment today (March 10 2022) of K33.7 million - K19.7 million cash and K14 million project component - to upstream PNG LNG Project landowners of Petroleum Development License (PDL) 7 in Hela._x000a_The payment was made through the Mineral Resources Development Company (MRDC)._x000a_PM Marape said PDL 7 was one of a series of upstream PDLs that had been problematic with ongoing court cases that had affected landowner identification clan vetting, hence, benefits had been accruing in trust accounts since first LNG exports in 2014._x000a_“Today, after a long delay, the first-ever payment has been made,” he said._x000a_“I commend the landowners and their leaders for assisting the Government and the Department of Petroleum, and the developers, by completing their clan-vetting exercise._x000a_“The landowners were ready, their accounts were opened, and today K19.7 million was distributed in cash to over 200 accounts._x000a_“Another K14 million project component was also delivered as part of the 30 per cent earmarked for project infrastructure._x000a_“Well done to all PDL 7 landowners, and I appeal to PDL 1, PDL 8, PDL 9 and all others that are in dispute to solve their in-house matters before they can be paid._x000a_“All their money has been sitting in trust accounts for so long, however, they need to resolve their landowner issues just like PDL 7 has done - which has resulted in the K19.7 million being paid and K14 million to project area landowners._x000a_“I appeal to PDL 1, 8 and 9 to get behind Government, work to complete landowner identification, and withdraw the court cases that are pending.”_x000a_PM Marape commended PDL 7 leaders and educated people for ensuring that landowners were paid their dues._x000a_“It gives me great satisfaction that the first batch of equity has been distributed to landowners at the project area,” he said._x000a_“I also commend Hela Governor Hon. Philip Undialu for his leadership, as well as MRDC Managing-Director Augustine Mano and Department of Petroleum, as well as Department of Prime Minister and NEC Secretary Ivan Pomaleu for being present for the occasion today.”"/>
    <d v="2022-03-10T00:00:00"/>
    <n v="28"/>
    <n v="172"/>
    <n v="26"/>
    <s v="Infrastructure"/>
    <s v="National"/>
    <x v="1"/>
  </r>
  <r>
    <x v="1"/>
    <s v="Page 3"/>
    <m/>
    <s v="MEDIA STATEMENT_x000a_PM MARAPE OPENS HELA HOSPITAL A&amp;E FACILITY; BREAKS GROUND FOR FULL HOSPITAL REDEVELOPMENT_x000a_Approved for Release:_x000a_Sunday, 20 February 2022_x000a_PRIME Minister Hon. James Marape has opened a new state-of-the-art Accident &amp; Emergency facility for Hela hospital, heralding the work that will soon go into the upgrade of the provincial hospital worth K310 million under his Government’s plans to rehabilitate hospitals in the country._x000a_The upgrade of the emergency department of the hospital is part of the return investment into the province by Oil Search and continued by Santos after the recent companies merger, and is demonstrative of the value of great public-private partnership in service delivery to the local people._x000a_In line with his own plans in elevating the focus on health service delivery as seen in this year’s budget allocation to the health sector, Prime Minister Marape on Friday commended Oil Search and Santos for initiating and continuing the partnership which has resulted in the construction and completion of the hospital wing._x000a_Before opening the emergency facility, the Prime Minister also led in the ground-breaking for the new provincial hospital._x000a_PM Marape said Hela was a new province, having only been given its provincial status, but even while it was part of Southern Highlands, the people of Hela have not received services commensurate to the level of resource developments that have taken place over the last 30 years since 1990 when the first resource was harvested._x000a_“These people have been tolerant of us; they have been living without good services since 1990/1989 when resources were first harvested from this place,” said PM Marape._x000a_“Sometimes I am embarrassed that we were not able to deliver what our people fully deserve. We have Hides gas, Kutubu oilfield, Moran field, Juha gas field, Angore gas fields are all within (the vicinity of) Hela.”_x000a_The Prime Minister, who is local Member for Tari-Pori, said with the re-focus on health service delivery in the country, Hela provincial hospital is among five other provincial hospitals approved for immediate development. Others will be Gulf, West New Britain, Southern Highlands, Western and Central. Once completed, these new state-of-the-art hospitals will join hospitals currently underway such as Enga and East Sepik. The programme is part of PM Marape's intention to build new world-class hospitals in all provinces including Bougainville over the next 10 years._x000a_The Prime Minister led a team of dignitaries who flew into Hela on Friday to officiate at the joint opening and ground breaking ceremonies witnessed by the management and staff of the hospital and the people of Hela. Among the official delegation was the Australian High Commissioner H.E Jon Philp, Health Minister Hon. Jelta Wong, Hela Governor Hon. Phillip Undialu, Chief Executive Officer of Santos Kevin Gallagher, and Executive-Director of Oil Search Foundation Stephanie Copus-Campbell._x000a_Mr Gallagher revealed Santos invested K8 million into the upgrade of the facility._x000a_The new emergency wing is an eight-bed in-patient ward that comprises two resuscitation beds, three acute beds, three non-acute beds, three consultation rooms, an isolation area, and is fully-equipped – a definite upgrade from the old facility that was a 5-bed outpatient ward that catered also for emergency cases._x000a_The new wing helps in increasing the standard in the quality of care offered to patients and sets the tempo for the new hospital development that the province is now expecting._x000a_Hela hospital serves the entire province and information from the provincial health authority states the hospital treats up to 3000 patients a month, 300 of which are seen or admitted through the Accident &amp; Emergency department."/>
    <d v="2022-02-20T00:00:00"/>
    <n v="2"/>
    <n v="71"/>
    <n v="8"/>
    <s v="Infrastructure"/>
    <s v="Local"/>
    <x v="1"/>
  </r>
  <r>
    <x v="1"/>
    <s v="Page 3"/>
    <m/>
    <s v="CABINET CLEARS P’NYANG GAS AGREEMENT; SIGNING SET FOR NEXT WEEK_x000a_Approved for Release: Thursday, 17 February 2022_x000a_Prime Minister Hon. James Marape, MP has announced that his Cabinet has cleared the P’nyang Gas Agreement, which now awaits signing between the State and ExxonMobil who is the lead project developer of the Petroleum Retention License (PRL) 3._x000a_The Prime Minister said: &quot;When I took office in mid-2019, I committed to the nation better results from resource projects we were going to undertake under my watch and today let me thank ExxonMobil for responding positively to our State’s position to earn more from our country’s national resources. _x000a_&quot;We started a protracted negotiation that included detaching P’nyang from Papua LNG terms and moving onto a separate template to gain more for the State but at the same time giving respect to our investors' return on their investments._x000a_“After almost two years of exchanges, I think we have found the sweet spot where investors will be happy and we the PNG beneficiaries including Western Provincial Government and Landowners will be happy.”_x000a_The Cabinet meeting approved the gas agreement, which has the following unique features comparative to both PNG LNG and Papua LNG project agreements that the State Negotiation Team led by Chairman Dairi Vele successfully negotiated under Minister Hon. Kerenga Kua’s guide. _x000a_• Total state equity to be at 34.5% over and above the 22.5% allowed by oil and gas act, with ExxonMobil to offload 12% of their stake at fair market price to PNG parties of which PM has committed to offload most to Western Province and Landowners. Comparatively in PNGLNG we only have 19.6% and Papua LNG, the O’Neill Government signed up to only 22.5% as required by Law;_x000a_• Corrected the definitions of “well head value “of Royalty, Equity and Development Levy so that deductions only feature cost of harvesting the resources unlike present definition in both PNGLNG and Papua LNG;_x000a_• Secured additional production levy at 3% not given in PNGLNG project and Papua LNG is at 2%;_x000a_• Secured 5% of total gas domestic use at much cheaper price than Papua LNG’s DMO, a far bigger improvement from PNGLNG;_x000a_• No tax concessions except the increase on amortization cost and time period that will see PNG picking tax benefits in the later life of the project;_x000a_• License to develop is to be sequenced with Papua LNG construction where our country will see increase benefits to the economy with both Papua LNG and P’nyang LNG sequenced to construction from 2024 to 2032 instead of just four years for Papua LNG;_x000a_• With P’nyang coming on board, it means that PNG will be a gas producing nation up to 2060 and PNGLNG beneficiaries will collect toll revenue from P’nyang LNG in the period they are in production;_x000a_• The P’nyang infrastructure will have capacity to upload other third party stranded gas in Western, Hela and SHP into the future;_x000a_• The total project economic gain for PNG sits at 59% and with adjustments to the life of the project. It will rest at 63% all within the Marape-Basil Government mandate that SNT had used for the negotiations. PNG should note that in PNGLNG we are gaining at 49% and Papua LNG at 51% so above 59% to 63% is an all-time high for our country._x000a_PM Marape commended ExxonMobil for understanding PNG's aspirations by choosing to remain committed to unbundle the 4.4 TCF of gas that, if not developed, would remain in the foothills of our country’s hinterland._x000a_More details will be made when the gas agreement is signed next week Tuesday at the Parliament’s State Function room, the Prime Minister said._x000a_On a related matter, Prime Minister Marape mentioned Santos Ltd’s positive indications of additional equity in the PNGLNG project, based on his request to Santos if they offload equity in PNGLNG as a result of their acquisition of Oil Search assets. _x000a_The Prime Minister commended Santos CEO Mr Kevin Gallagher for the good indications thus far saying this should recompense PNG parties in PNGLNG for dilution of their interest to only 19.6% instead of the 22.5% required by law."/>
    <d v="2022-02-17T00:00:00"/>
    <n v="5"/>
    <n v="27"/>
    <n v="11"/>
    <s v="Infrastructure"/>
    <s v="National"/>
    <x v="1"/>
  </r>
  <r>
    <x v="1"/>
    <s v="Page 3"/>
    <m/>
    <s v="PM MARAPE COMMENDS FIRST WOMAN COMMANDER OF PNGDF AIR WING_x000a_APPROVED FOR RELEASE: FEBRUARY 13 2022_x000a_Prime Minister Hon. James Marape has commended pioneer woman pilot Lieutenant-Colonel Nancy Wii on her promotion to Commanding Officer of the Papua New Guinea Defence Force Air Transport Wong. _x000a_PM Marape said today that Lt-Col Wii's achievement is an inspiration to all PNG women to &quot;aim for the skies. _x000a_&quot; Lt-Col Wii is the  first female military officer to be promoted to Commanding Officer in the force’s rank-and-file, &quot; he said. _x000a_&quot; She has broken all barriers in the PNGDF - which has been male dominated all along - when she got promoted to Commanding Officer of the Air Transport Wing._x000a_&quot;Her promotion is a landmark and a call for young women and girls to aim for the skies. _x000a_&quot; Lt-Col Wii was the first-ever PNG woman to become an aircraft pilot, and is the first woman  to command a division in the PNGDF.&quot;_x000a_PM Marape also commended the family of Lt-Col Wii, especially her father and  a former two-time MP for North Waghi, William Wii, for their support. _x000a_&quot; I encourage all fathers in PNG  to take good care of their daughters and support them to realize their full potential,&quot; he said. _x000a_He congratulated eight other male officers of PNGDF who were promoted along with Lt-Col Wii. "/>
    <d v="2022-02-13T00:00:00"/>
    <n v="5"/>
    <n v="63"/>
    <n v="8"/>
    <s v="Cultural"/>
    <s v="National"/>
    <x v="1"/>
  </r>
  <r>
    <x v="1"/>
    <s v="Page 3"/>
    <s v=" "/>
    <s v="PM MARAPE RECOVERING WELL AS HE OBSERVES COVID PROTOCOLS; URGES CITIZENS TO VACCINATE TO HELP THEMSELVES BETTER_x000a_Approved for Release:_x000a_Waigani, National Capital District | Tuesday, 08 February 2022_x000a_PRIME Minister Hon. James Marape is in isolation and recovering well from his COVID-19 infection while Deputy Prime Minister Hon. Sam Basil continues to execute official duties on his behalf._x000a_The Prime Minister said today he is doing well and working in self-isolation from home. He gave credit to God’s continued care over his life and his double vaccination, while urging citizens to give their bodies a fighting chance against the virus by going in for vaccination themselves, like him._x000a_He said: “There is nothing seriously wrong with me. I am physically up and about. I have asked Deputy Prime Minister Hon. Sam Basil to continue to stand in for me to represent me as Prime Minister on occasions where I am needed._x000a_“So the Deputy Prime Minister continues to act while I am out of action as I self-isolate in observation of COVID protocols. By Thursday I will do another test, and depending on the test result, I will inform the country on Friday whether I am out for work or still required to be isolated._x000a_“In terms of my medical condition, I am alright. This is testament to the fact that I am vaccinated. God still stands watch over me and vaccination has really helped._x000a_“When you are vaccinated, you may catch the virus but you live with it in almost a normal manner. You feel a little bit of headache, cold and may experience some cough but because you have been inoculated, your body is now receptive to fighting the COVID-19 virus so you live almost normally with no severe attack and a need for hospitalisation._x000a_“I am keeping myself isolated because I do not want to be a spreader to people I contact for work and as you would understand as the Prime Minister, I am required to make contact with a lot of people, including family members.”_x000a_Using the opportunity, PM Marape has once again advised citizens to get themselves vaccinated. He said now with the country exposed to all variant of the virus, it is advisable people are vaccinated so they could be able to live through the onslaught without the need for hospitalisation and have a better chance at recovery._x000a_In reference to his recent trip to China, the Prime Minister said although it was shortened because of his returning a positive test result for COVID-19 and related protocols, he was satisfied with the results._x000a_“On the China trip, I am satisfied. Although I did not meet the President, we ticked off all the necessary things that we want to do in the meeting with Premier Li Keqiang. I am satisfied that the short trip was fruitful and we have come back selling most of the gas by Papua LNG as well as other things we wanted to discuss.”"/>
    <d v="2022-02-08T00:00:00"/>
    <n v="1"/>
    <n v="9"/>
    <n v="1"/>
    <s v="Health"/>
    <s v="National"/>
    <x v="1"/>
  </r>
  <r>
    <x v="1"/>
    <s v="Page 3"/>
    <m/>
    <s v="PM MARAPE APPLAUDS CHINESE PETROLEUM GIANT SINOPEC CONTINUED INTEREST IN PNG OIL AND GAS_x000a_Approved for Release:_x000a_Waigani, National Capital District | Monday, 07 February 2022_x000a_PRIME Minister Hon. James Marape has today commended and thanked the leadership of China for allowing for a very positive engagement to expand their country’s ongoing interest in Papua New Guinea’s oil and gas sector, particularly in two of our biggest gas projects coming up – Papua LNG and P’nyang._x000a_The Prime Minister said this in relation to the negotiations between his team and China’s giant petroleum company, Sinopec, held on Saturday 5 February 2022 in Beijing._x000a_PM Marape also thanked and commended his Minister for Petroleum and Energy Hon. Kerenga Kua and Kumul Petroleum Holdings Ltd Managing-Director Wapu Sonk who led the negotiations on his behalf with the senior vice president of Sinopec on Saturday 5 February 2022._x000a_The meeting discussed Papua New Guinea’s petroleum sector and Sinopec’s involvement in the upstream and downstream opportunities in PNG, including the company’s interest to buy LNG from Papua LNG and P’yang Gas._x000a_“I express our deep gratitude to both President Xi Jinping and Premier Li Keqiang for asking Sinopec to meet with our Petroleum Minister and MD Sonk. The meeting has turned out very well with Sinopec indicating it would look at buying more gas from Papua LNG, P’nyang and others we may have in the pipeline,” said Prime Minister Marape in Port Moresby today._x000a_“Our intent for the trip to China was to promote our government’s move into downstream processing, a message that was received well and supported in full by Premier Li during my own virtual meeting with him, leading to him committing his government’s full assurance._x000a_“It was very unfortunate that the scheduled meeting on Friday with President Xi had to be cancelled due to COVID-19 restrictions, but the meeting the next day with Premier Li went well, for which I am grateful._x000a_“I am pleased with the outcome as we look forward to having our own leading petroleum company, Kumul Petroleum Holdings Ltd, partner with Sinopec to progress the discussions into practical solutions for both our countries,” said the Prime Minister._x000a_Sinopec is a foundation LNG buyer of PNG LNG on long-term contract of up to 20 years and with this re-engagement with PNG, will be extending its interest in PNG oil and gas._x000a_Sinopec is acronym for China Petroleum &amp; Chemical Corporation. The company is the biggest supplier of oil and petrochemical products in China and one of the biggest in the world, and is listed as a state-owned enterprise."/>
    <d v="2022-02-07T00:00:00"/>
    <n v="3"/>
    <n v="35"/>
    <n v="10"/>
    <s v="Finance"/>
    <s v="National"/>
    <x v="1"/>
  </r>
  <r>
    <x v="1"/>
    <s v="Page 3"/>
    <m/>
    <s v="Prime Minister Marape Hails China Visit A Success_x000a_Beijing: 05 February 2022:_x000a_Prime Minister James Marape has hailed his recent Chinese Visit a successful one._x000a_He expressed satisfaction on the comprehensive outcomes of this visit, which resets, reaffirms and strengthens PNG's strong relations with China. He said this, following his meeting with Chinese Premier Li Keqiang in an historic Saturday evening virtual meeting._x000a_During this meeting the two Leaders reaffirmed and announced a significant list of deliverables which included:_x000a_(1) Protocol on Inspections, Quarantine and Phytosanitary requirements for Wild Marine Fishing Aquatic products from PNG to be exported to China;_x000a_(2) Protocol of Quarantine and Hygiene Requirements for Edible Aquatic Animals from PNG to be exported to China;_x000a_(3) MoU between Ministry of Agriculture and Rural Affairs of the People's Republic of China and the Department of Agriculture and Livestock;_x000a_(4) Signed Exchange of Letters on China Aid Juncao Technical and Upland Rice Technology Corporation Project to PNG Phase 2;_x000a_(5) Signing of Government Concessional Loan on PNG Power 132 KVA Grid Project Second Phase from Mt Hagen to Yonki;_x000a_(6) Completion of China/PNG Free Trade Agreement Joint Feasibility Study and Commencement of Negotiations;_x000a_(7) Agreement to Convene in 2022 the Second Session of the China/PNG Joint Economic and Trade Committee Meeting;_x000a_(😎 Completion in 2022, the China/PNG aided Anti-Narcotics Laboratory in PNG;_x000a_(9) Commemoration in 2022, the 20th Year of China Medical Team visits to PNG; and_x000a_(10) Inauguration in 2022 the China/PNG Friendship Centre of Minimally Invasive Surgery at Port Moresby General Hospital._x000a_&quot;These are significant Deliverables to a very productive, albeit short Visit to China. These Deliverables present market opportunities, growth in economic cooperation, future opportunities in trade and some very specific projects&quot;._x000a_&quot;The future eventuality of a Free Trade Agreement between China and Papua New Guinea will be significant. It will be our first from a country to country perspective. Today's Inauguration of the commencement of negotiations following the completion of the feasibility study is a significant step&quot;._x000a_Prime Minister Marape also announced that Hon.Kerenga Kua and Managing Director of Kumul Petroleum, Wapu Sonk had a very important virtual meeting with SINOPEC a leading Chinese Petroleum and Gas Company that presently buys gas from PNG LNG._x000a_This virtual meeting was held under the Chinese Leadership instructions with the view to pick up more gas from Papua LNG and other gas fields like P'nyang. Prime Minister Marape noted significant interest on the part of SINOPEC to have long-term business in the LNG sector, particularly for future upstream and downstream opportunities&quot;._x000a_Minister for Fisheries Hon. Dr Lino Tom and Manus Governor Hon. Charlie Benjamin also had a virtual meeting with a Chinese Fishing Company to discuss partnerships with PNG Provincial Governments and companies in the area of primary industries and downstream processing._x000a_&quot;These are serious intentions to help secure investment interest for the sector, supporting the 10-year fisheries development plan that the Government launched last year&quot;._x000a_Hon.William Samb Minister for Commerce and Industry and Eastern Highlands Governor Peter Numu were also part of the entourage with the latter expressing satisfaction for the Juncao Agriculture Technology for receiving second phase support, a project the President Xi Jinping started in 1998 when he was Governor of Fujian Province._x000a_Gone are the days when we go and ask for foreign aid. Gone too will be the days when we continue to export our raw materials to third party buyers. We want to bring technology and industrial business partnerships with our country to do finished products in and along the footprints of our power lines and connect PNG infrastructures for our primary produce to be processed into finished products that we can sell to international including the lucrative Asian and Chinese markets._x000a_Prime Minister Marape has been saying this to all our bilateral partners for the last two years and looks forward to early investors to pick up space in our agricultural, fisheries and forestry sectors in partnership with local companies who are already in these sectors of our economy. The China visit is to push strongly for investors with market links. We were able to kill two birds with one stone on this visit._x000a_&quot;We have been saying that we must stop exporting raw materials in their primary stages. After 46 years, we must now move specifically into downstream-based production industries and the trip to China was to push to that stage with a two-pronged approach by securing downstream partners and linking to international consumer markets and that is what the Chinese economy presents, both investor and market&quot;._x000a_Prime Minister Marape thanked the Minister's and Governors who accompanied him on this visit to China._x000a_&quot;These are part of my generation Leaders who believe in taking PNG back from people who have not empowered our people by making highly critical long-term economic decisions to add value to our resources. As a country, we need to move into downstream processing of all our resources which  contribute substantively to the economic independence we are seeking&quot;._x000a_On a personal front Premier Li informed Prime Minister Marape that he had many fond memories of Papua New Guinea, having visited in 2008. He described Papua New Guinea as a friend of China, noting PNG's consistency in the &quot;One China Policy&quot;, since entering into formal diplomatic ties on 12th October 1976._x000a_&quot;It is important for China to recognize the resilient bilateral relations that our two countries have for over 40 years. Papua New Guinea is a true friend of China._x000a_Prime Minister Marape was satisfied that he had the opportunity to reaffirm the strong bilateral relationship between our two countries since the formalisation of diplomatic rations in1976._x000a_Prime Minister Marape will now abort the French leg of this trip due to COVID-19 restrictions, having returned a positive test result upon arrival in Beijing last Thursday evening. He returns to Papua New Guinea on 06th February 2022._x000a_- Ends -_x000a_Approved for Release: 06 February 2022"/>
    <d v="2022-02-05T00:00:00"/>
    <n v="5"/>
    <n v="36"/>
    <n v="6"/>
    <s v="Political"/>
    <s v="National"/>
    <x v="1"/>
  </r>
  <r>
    <x v="1"/>
    <s v="Page 3"/>
    <m/>
    <s v="PM MARAPE SATISFIED WITH LANDOWNERS FOR SIGNING PORGERA MINE CONTINUATION AGREEMENT_x000a_Approved for Release: Thursday, 3 February 2022_x000a_The Government has expressed satisfaction over the significant decision made by the Porgera Mine landowners to sign the Porgera Project Continuation Agreement (PPCA) with the State in Port Moresby this morning (Thursday 03/02/22). _x000a_This follows the landowners willingness to agree to a Deed of Settlement and Release, which allowed the Governor General signed on behalf of the State. _x000a_Prime Minister James Marape who was present to witness the signing said this now paves the way forward for the New Porgera and the eventual re-opening of the mine._x000a_“This morning we went to Government House at Konedobu where the Porgera Mine area landowners and others under the Old Special Mining Lease (SML 1) area operation have agreed to retire or have retired all the outstanding issues._x000a_“We have agreed and signed off on the Porgera Project Continuation Agreement (PPCA) for the new Porgera to start actual mine operations._x000a_“And that they have given the Government a Deed of Settlement and Release allowing them to sign the PPCA, which now allows us to move into concluding all other subsidiary agreements._x000a_“That is an important step for the 5 percent owners of the Old Porgera Gold Mine, to give us the Deed of Settlement and Release,” said Prime Minister Marape._x000a_He added that this is an important step in getting the Porgera Mine reopened._x000a_“I just want to say thank you very much to all Porgera landowners and the Enga Provincial Government for the new Porgera deal that was signed off.”_x000a_Mineral Resources Enga (MRE) which the Porgera Landowners and the Enga Provincial Government owned carried 5 per cent shares of the Old Porgera Mine._x000a_The previous operator Barrick Niugini Limited (BNL) continues to maintain care and maintenance as the mine remains closed. The signing of the PPCA by all parties, all subsidiary agreements such as the Shareholders Agreement and the Operators Agreement, which will eventually lead to the reopening of the mine. Today was an important milestone. _x000a_Ends!"/>
    <d v="2022-02-03T00:00:00"/>
    <n v="2"/>
    <n v="48"/>
    <n v="7"/>
    <s v="Infrastructure"/>
    <s v="Local"/>
    <x v="1"/>
  </r>
  <r>
    <x v="1"/>
    <s v="Page 3"/>
    <m/>
    <s v="PM MARAPE ENCOURAGES FOOD EXPORTING BUSINESSES BY PNG FOR ASIAN MARKETS_x000a_Approved for Release:_x000a_Waigani, National Capital District | Tuesday, 02 February 2022_x000a_PRIME Minister Hon. James Marape says Papua New Guinea’s “strategic location” to the major economies of Asia must be capitalised upon by the business community in the country and turned into business opportunities, especially in the area of food production and supply._x000a_The Prime Minister pointed out the populations of the Philippines, China and Indonesia which he said are likely to deal with food security issues in the near future and PNG must be available to tap into this area of the market._x000a_Prime Minister Marape was speaking today at a business breakfast meeting jointly sponsored by Kina Bank and the Business Council of PNG where he addressed members of the corporate community in the country._x000a_While providing a view of the country’s economic projections over the next five years, the Prime Minister also pointed out the Government’s efforts to re-examine the renewable resources sector of forestry, fisheries and agriculture and move into downstream processing._x000a_He said for agriculture and food, PNG’s proximity to the populous economies of Asia, provides the country great opportunities to export food to these countries._x000a_“I point Papua New Guinean businesses to this area of investment in agriculture business and the food industry,” he said._x000a_“You have 110 million in the Philippines who are living on 300,000 square kilometres of land. They will have food security issues into the future._x000a_“You have 270 million Indonesians. They will have food security in the future._x000a_“You have more than K1.4 billion people in China.”_x000a_The Prime Minister said these countries have good existing bi-lateral relations with PNG, which already creates the basis for business opportunities to be harnessed and grown._x000a_PM Marape encouraged investors to begin looking into this area, adding that agreements with the State to effect these business operations always stand and carry through no matter changes in governments._x000a_“Despite some seasonal economic fluctuations and seemingly weak economic fundamentals, PNG is blessed with a robust system of democracy where the three arms of government are separate,” said PM Marape._x000a_“The Judiciary, for example, will function independently to safeguard all people in our country, including investors, to live within the law and agreement. This foundational tenet of our democracy makes Papua New Guinea a safe place for investment and business addresses.”_x000a_The Prime Minister encouraged investors to start looking seriously into food production and supply for the Asian markets, and said the Government stands ready to welcome such initiatives for joint-ventures and partnerships."/>
    <d v="2022-02-02T00:00:00"/>
    <n v="3"/>
    <n v="29"/>
    <n v="14"/>
    <s v="Finance"/>
    <s v="National"/>
    <x v="1"/>
  </r>
  <r>
    <x v="1"/>
    <s v="Page 3"/>
    <m/>
    <s v="PM MARAPE LOOKS FORWARD TO CONCLUSION OF INQUIRY INTO UBS LOAN_x000a_APPROVED FOR RELEASE: JANUARY 31 2022_x000a_Prime Minister Hon. James Marape said today (Monday January 31 2022) that he looks forward to the conclusion of the Commission of Inquiry into the controversial K3 billion Union Bank of Switzerland (UBS) loan._x000a_He said this at the end of his answering questions and giving evidence to the COI at APEC Haus in Port Moresby._x000a_The COI – established by PM Marape in 2019 after assuming office – has over the last two years been probing into the UBS loan obtained by the Peter O’Neill Government in 2014 to buy shares in Oil Search Ltd._x000a_The Prime Minister, after assuming office, undertook to convene a COI to establish facts surrounding the whole transaction, including all persons and entities involved in the deal, and whether or not the deal followed proper and legal process and procedures._x000a_“I certainly look forward to the conclusion of the inquiry,” he told the COI headed by former chief justice Sir Salamo Injia._x000a_“If there are suggestions that we can draw from the inquiry, improve public governance in the way we do business in Papua New Guinea, especially to ensure public money is safeguarded, I certainly look forward to embrace those recommendations.”_x000a_Sir Salamo said the COI was set to complete and present its report on March 31, 2022._x000a_“The thinking right now is a question of whether the report will be presented to you publicly, at a hearing of this nature, because the proceedings have been conducted in public,” he told PM Marape._x000a_“We may be asking you to appear in person, to come and receive the report, at a public hearing, compared to past where the report was taken to your office and presented by a representative of the commission - which appears to be more of a private meeting than a public meeting._x000a_“The thinking now is that we may present the report at a public hearing like this, and we may be asking you to come and receive it.”_x000a_PM Marape told Sir Salamo that he would accept whatever way the COI wanted to presented its report._x000a_“I am at your disposal,” he said."/>
    <d v="2022-01-31T00:00:00"/>
    <n v="6"/>
    <n v="43"/>
    <n v="11"/>
    <s v="Finance"/>
    <s v="National"/>
    <x v="1"/>
  </r>
  <r>
    <x v="1"/>
    <s v="Page 3"/>
    <m/>
    <s v="WORK PROGRESSING ON THE ESTABLISHMENT OF INDEPENDENT COMMISSION AGAINST CORRUPTION _x000a_Approved for Release:_x000a_Waigani, National Capital District | Thursday, 27 January 2022_x000a_WORK is progressing into the establishment of the Independent Commission Against Corruption (ICAC) with the second meeting for this year held by the ICAC Appointments Committee in Port Moresby yesterday, Wednesday 26 January 2022._x000a_Prime Minister Hon. James Marape called attention to the absolute need for the Government to address the “cancer of corruption” in the country and hastened the Committee to immediately move the process along before Parliament rose for the National General Elections this year._x000a_Hosted by the Department of Justice &amp; Attorney General (DJAG) at its WNB Haus office and chaired by the Prime Minister, the meeting discussed the composition of the Commission, its check and balance and administrative mechanisms, its reporting structure, and various other administrative and legal requirements, including recruitment for its composition._x000a_Prime Minister Marape also pointed out the Undisclosed Wealth Act and the Whistle Blowers Act – the supporting legislation that will assist to operationalise the work of the Commission when it is up and running._x000a_A very stringent process has been agreed to by the Committee, details of which will be released at a later date when the Commission is ready to launch._x000a_These efforts by DJAG continue at the back of a record number of legislation sponsored by the department and passed by Parliament last and this year which have contributed to an improvement in PNG’s Corruption Perception Index (CPI) by Transparency International, report of which was released recently._x000a_ICAC Interim Chairman Thomas Eluh, while providing a brief, said PNG has dropped from 142nd placing out of 180 countries to 124th place in the 2021 Corruption Perception Index._x000a_&quot;This is a massive drop in one year, highlighting the positive and strong efforts of the Marape Government in tackling rampant corruption in the country, &quot; said Eluh._x000a_&quot;The full operationalisation of ICAC will further improve PNG’s grading on the CPI.&quot;_x000a_Prime Minister Marape encouraged the Appointment Committee, the ICAC team, DJAG and other integrity organisations to strive to reduce PNG's ranking on the CPI to double digits, adding that the 2021 CPI ranking is very encouraging for the Government and the country. _x000a_He also urged DJAG to use the three years before the country turned 50 in 2025 to strengthen the legislative and administrative mechanisms to “clean up the country” in time for the Golden Jubilee celebrations._x000a_The meeting was attended by the Chief Justice Gibbs Salika, ICAC Interim Chairman Thomas Eluh, Attorney-General Dr Eric Kwa, and various key members of DJAG."/>
    <d v="2022-01-29T00:00:00"/>
    <n v="2"/>
    <n v="36"/>
    <n v="10"/>
    <s v="Finance"/>
    <s v="National"/>
    <x v="1"/>
  </r>
  <r>
    <x v="1"/>
    <s v="Page 3"/>
    <m/>
    <s v="PM MARAPE LAUNCHES SEALING OF MENDI-TARI ROAD_x000a_APPROVED FOR RELEASE: JANUARY 28 2021_x000a_Prime Minister Hon. James Marape says Southern Highlands and Hela have been producing oil and gas for Papua New Guinea since 1990, however, have not seen the Mendi-Tari section of the Highlands Highway being sealed._x000a_An emotional PM Marape recalled one time in 2013 when his daughter, while they were driving this road, bluntly told him: ‘Daddy, you are Finance Minister and you haven’t fixed this road yet’._x000a_“That’s the cry of many daughters and sons, from Kopiago all the way to Kaupena, where oil and gas flows out to sustain the country._x000a_“So today, even if the rain comes down, I’m willing to stand in the rain to ensure that this project gets off the ground.”_x000a_The Prime Minister said this in Mendi on Thursday (January 27 2022) when doing groundbreaking for sealing of the Mendi-Tari Road at a cost of K300 million to be carried out over the next five years._x000a_Construct Oceanic is working from Mendi Towards Margarima while Ipwenz Construction is working from Margarima to Ambua (outside Tari)._x000a_PM Marape said the two provinces, when they were one under Southern Highlands, “had carried the economy of the country since 1990 through Hides gas, Kutubu and Gobe oil fields”._x000a_“Today, the road from Poroma to Kutubu, 103km, is unsealed,” he said._x000a_“In 2015, I had to go and ask landowners at Hides to reopen the PNG LNG Project, after they shut it down because of no sealed road to Komo._x000a_“This section (Mendi) to Hides Gas is unsealed._x000a_“We have started to work on these over the last two years because the need and demand is there._x000a_“It (Mendi-Tari) is a road that is necessitated by the (PNG LNG) project, and to give value and a token of appreciation, to the Hela and Southern Highlands people who’ve been good custodians of the projects that continue to bless our country._x000a_“I thank the people for their patience for the last 30 years since oil and gas started flowing._x000a_“I am very pleased to be here today to launch something that is very close to my heart.”_x000a_PM Marape appealed to the people living along the road, crucial for delivery of goods and services, not to cause trouble for users."/>
    <d v="2022-01-28T00:00:00"/>
    <n v="37"/>
    <n v="72"/>
    <n v="29"/>
    <s v="Infrastructure"/>
    <s v="Local"/>
    <x v="1"/>
  </r>
  <r>
    <x v="1"/>
    <s v="Page 3"/>
    <m/>
    <s v="PM MARAPE SAYS K65.1 MILLION TO HELP STUDENTS IN 2022_x000a_APPROVED FOR RELEASE: JANUARY 25 2022_x000a_Prime Minister Hon. James Marape says the Government has allocated K65.1 million in the 2022 Budget to the Higher Education Loan Programme (HELP) to continue supporting students who need financial assistance._x000a_He said this today (January 25 2022) when giving an update on higher education in the country._x000a_“This Government is fully-committed to ensure quality education is accessed by all students in an affordable manner,” PM Marape said._x000a_“The HELP is a signature programme introduced by my Government in 2019 when we took office, and was first implemented in 2020_x000a_“This is a loan scheme for the students who cannot afford school fees in tertiary institutions. _x000a_“It has been managed and coordinated by the Department of Higher Education Research Science and Technology (DHERST).  _x000a_“The HELP remains a successful programme since its inception in 2020.”_x000a_PM Marape said the programme would generate its first dividends in 2022 when the first post-graduate students who had applied last year (2021),  and would graduate this year (2022),  commence repaying the loan. _x000a_“The dividends will be saved in what is called Higher Education Endowment Fund,” he said._x000a_“This facility will generate return and in turn self-sustain the programme in the long run.”_x000a_PM Marape commended DHERST Acting Secretary Dr. Francis Hualupmomi, who under the political leadership of Minister Hon. Wesley Raminai, had introduced new mechanisms to transparently manage the HELP. _x000a_“Dr Hualupmomi has extended the HELP to post-graduate students in 2021,” he said._x000a_“This decision will now result in payment of first dividends by the working class post-graduate students.”_x000a_PM Marape said another important positive outcome was an increase in spaces available for 2022 school-leavers. _x000a_“The number of spaces available for Grade 12 school-leavers in all tertiary institutions in the country has increased from 11,000 in 2021 to 15,171 in 2022,” he said._x000a_“This is largely attributed to a participation of some new institutions in the higher and technical education system in the country. _x000a_“Technical education is another of my Government’s policy initiatives in skilling up the labour force for the upcoming extractive industry projects.”"/>
    <d v="2022-01-25T00:00:00"/>
    <n v="40"/>
    <n v="63"/>
    <n v="50"/>
    <s v="Finance"/>
    <s v="National"/>
    <x v="1"/>
  </r>
  <r>
    <x v="1"/>
    <s v="Page 3"/>
    <m/>
    <s v="AUSTRALIA SUPPORTS MARAPE’S CONNECT PNG PROGRAMME WITH SINGLE BIGGEST INVESTMENT FUNDING OF K1.48 BILLION FOR PNG PORTS_x000a_Approved for Release:_x000a_Waigani, National Capital District | Sunday, 23 January 2022_x000a_THE governments of Papua New Guinea and Australia have signed an agreement worth USD435 million (AD580 million or PNGK1.48 billion) for Australia’s funding of the refurbishment and upgrade of ports in PNG._x000a_The massive funding, to be executed through PNG Ports Corporation, is the biggest single investment by Australia in any sector and project in the history of the Australia Infrastructure Financing Facility for the Pacific (AIFFP), Australia’s assistance programme for the region._x000a_The signing of the Memorandum of Understanding took place on Friday, 21 January 2022, headed by the countries’ respective leaders – Prime Minister Hon. James Marape in Port Moresby and Prime Minister Hon. Scott Morrison in Sydney – and televised livestream._x000a_Under the AIFFP, the funding is being given as a combination of grant and low-interest concessional loan. PNG Ports Corporation says the USD70 million component is being given as grant while the balance comes as a loan to be repaid over a 35-year period. A grace period of six years is allowed as an “availability period” during which time, PNG must draw down on the funding._x000a_Minister for State Enterprises Hon. William Duma, while giving a breakdown of monies, said major work will go into Lae port (Lae Tidal Basin) worth A$120million, Kavieng port A$27million, Kimbe A$30million, Oro Bay A$30million, Vanimo A$29million, Wewak A$20million, Lorengau A$19million, while the balance will go into the purchase of pilot boats for all the ports and the upgrade of other port infrastructure._x000a_The agreement is the progression of two earlier agreements signed in June 2021 and August 2020 between the two countries under the new Comprehensive Strategic and Economic Partnership (CSEP) that sets out the plans that Australia and PNG want to achieve together – among them the development of strategic, quality, high-impact infrastructure in PNG._x000a_In Port Moresby, Prime Minister Marape opened the high-level gathering at APEC Haus after Minister Duma presented a brief overview of the breakdown before letting the floor open to his Australian counterpart, Prime Minister Morrison, to comment on his country’s commitment and the remarkable bi-lateral friendship that exists between the two countries._x000a_Prime Minister Marape thanked Prime Minister Morrison and Australia for their continuing support to PNG, not just in the maritime infrastructure sector – but in nearly all sectors including education, health, telecommunications, aviation, electrification and road development._x000a_PM Morrison, in turn, gave credence to the efforts being undertaken by the Marape Government to connect rural PNG and economically empower its citizens._x000a_He said: “You have brought the focus to where that support should go and this inspires a great deal of confidence in Australians – that the investment and support that we are giving is making a difference in the quality of life in PNG._x000a_“As the support is put in place and economic opportunities are realised, the prosperity and the wellbeing of the people of PNG will rise. This has been about enabling and supporting the sovereignty, independence and self-sufficiency of PNG, and that has always been our absolute goal in all our intervention support and assistance.”_x000a_As the agreement gets operational, 30 percent of the monies will be used in the engagement of local contractors, meaning the injection of foreign capital into the country to help boost the PNG economy in this COVID-19 recovery period._x000a_All port facilities in the country have been constructed by the Australian colonial administration in the ‘60s and ‘70s and have mostly fallen into disrepair because of lack of funding by PNG over the years, making this commitment by Australia a very important one because of the dependence of coastal PNG communities on shipping and PNG in its trade with the world._x000a_The rehabilitation work by Australia directly complements Marape Government’s key economic driver policy, Connect PNG, which aims to achieve 100 percent connectivity of rural PNG by the year 2040 – something the Morrison Government has recognised and is acknowledging through this massive support."/>
    <d v="2022-01-23T00:00:00"/>
    <m/>
    <n v="37"/>
    <n v="22"/>
    <s v="Infrastructure"/>
    <s v="National"/>
    <x v="1"/>
  </r>
  <r>
    <x v="1"/>
    <s v="Page 3"/>
    <m/>
    <s v="PARLIAMENTARY COMMITTEE SET UP TO ADDRESS CHEAP HIGH CONTENT LIQUOR, PM MARAPE SAYS_x000a_Approved for Release:_x000a_Waigani, National Capital District | Thursday, 20 January 2022_x000a_THE Government is setting up a parliamentary committee to immediately look into the sale of cheap high-alcohol-content liquor that has become the cause of various social disturbances in the country._x000a_Prime Minister Hon. James Marape told Parliament today when the issue was raised by the Member for Goroka, Hon. Aiye Tambua._x000a_Tambua, who had introduced a Bill in one of the last Parliament sessions in 2021 to increase the penalty for the production of dangerous drugs, said he was greatly concerned because a recent incident at Goroka town where two young men had become drunk on this cheap alcohol and had started a fight had escalated into the destruction of property and closure of town for two days in Goroka._x000a_A supplementary question by Member for Moresby North-East Hon. John Kaupa also highlighted the existence of this problem in Port Moresby. Kaupa said the National Capital District Commission has recently given notice to producers of these cheap alcohol to stop producing this kind of liquor but the Internal Revenue Commission also needed to look into its own laws that allows the entry of hard liquor (spirits) into the country._x000a_PM Marape said the bi-partisan committee would immediately look into the matter, including related tax as prohibition measures, as well as the regulation and control of this kind of liquor._x000a_“We do not want to make it too expensive but enough so that people are consuming alcohol in the right manner,” said the Prime Minister."/>
    <d v="2022-01-20T00:00:00"/>
    <n v="22"/>
    <n v="33"/>
    <n v="13"/>
    <s v="Health"/>
    <s v="National"/>
    <x v="1"/>
  </r>
  <r>
    <x v="1"/>
    <s v="Page 3"/>
    <m/>
    <s v="PM MARAPE SAYS NADZAB, LAE AND MOROBE SET TO BOOM_x000a_APPROVED FOR RELEASE : JANUARY 20 2022_x000a_Prime Minister Hon. James Marape says Nadzab in the Markham Valley, Lae and Morobe are set to boom with sealing of Yalu Bridge-Nadzab Section of the Highlands Highway, opening of Nadzab International Airport and building of Nadzab Satellite City._x000a_The Prime Minister said this today when announcing K400 million funding to complete the problematic Yalu-Nadzab section, and welcoming a statement by Lands and Physical Planning Minister, Hon. John Rosso, in Parliament on Tuesday January 18, 2022, on the new city._x000a_The new-look airport, funded by the Japanese Government in partnership with the PNG Government, is nearing completion._x000a_“Cabinet last week approved awarding of more than K1.4 billion of new road contracts throughout Papua New Guinea,” PM Marape said._x000a_“The K1.4 billion worth of road contracts add to those already in place under the Marape Government’s signature ‘Connect PNG Programme’ for which about K1 billion has been expended over the last two years on roads throughout the country._x000a_“Among these is K400 million for the Yalu Bridge-Nadzab four-lane highway._x000a_“For more than 10 years, the people of Lae, Morobe and PNG have been complaining about the bad roads between Lae and Nadzab._x000a_“I am well aware of your cries as I, on my many visits to Lae over the years, have driven through the mud and potholes._x000a_“I can assure you that you will have one of the best roads in the country when the Yalu Bridge-Nadzab section is completed._x000a_“People will be able to travel in comfort from Lae to Nadzab, and then get on an international flight, once the new international airport is completed.”_x000a_PM Marape said the new satellite city, an initiative of the National Government and Morobe Provincial Government, would transform Lae and Morobe._x000a_He commended Lae MP Rosso for being in the forefront of this exciting project for Lae, Morobe and PNG._x000a_“It is a timely intervention with the giant Wafi-Golpu Mine soon to come on stream,” he said._x000a_“I welcome this satellite city development, where the private sector and super funds, will be major drivers in partnership with the State._x000a_“Once completed, it will complement Nadzab International Airport, and will be timely with Wafi-Golpu and the major agri-business developments in the Markham Valley of Morobe and Ramu Valley of Madang._x000a_“It will also provide home ownership for hundreds of Papua New Guineans.”"/>
    <d v="2022-01-20T00:00:00"/>
    <n v="3"/>
    <n v="30"/>
    <n v="10"/>
    <s v="Jobs"/>
    <s v="Local"/>
    <x v="1"/>
  </r>
  <r>
    <x v="1"/>
    <s v="Page 3"/>
    <m/>
    <s v="PARLIAMENT PASSES MRDC AMENDMENT BILL_x000a_APPROVED FOR RELEASE: JANUARY 19 2022_x000a_Parliament today (January 19 2022) passed the Mineral Resources Development Company (MRDC) Ltd Authorisation (Amendment) Bill 2021, after it was introduced by Prime Minister Hon. James Marape._x000a_The Bill allows for governance procedures relating to appointment of directors on the MRDC board, and the election of directors for the MRDC company boards, to commence as mandated by its respective company constitution._x000a_It rectifies the unintended consequences of the current provision in the Principal Act, in that it prevents the refreshing of representational mandate for directors on the MRDC board as well as project area representative directors on their respective MRDC Company boards, by subjecting it to the respective MRDC company constitution and the Companies Act 1997._x000a_“The refreshing of representational mandate is critical for validity and community support for the MRDC Group,” PM Marape said when introducing the Bill._x000a_“It instills a culture of accountability on the Board members, who are project area landowner representatives, and is also an important aspect of good governance and transparency,_x000a_“The Principal Act relating to the ownership of MRDC, as well as its roles and responsibilities as a corporate trustee manager, remain unaffected._x000a_“It is only the administrative arrangements governing the appointment of directors on the MRDC board, and MRDC company boards, that are proposed to be changed in this bill to align with the Companies Act 1997._x000a_“This Bill is necessary as it will allow for Governance procedures relating to the MRDC Board, and the election of directors for the MRDC Company Boards, to commence as mandated by its respective Company constitution.”"/>
    <d v="2022-01-19T00:00:00"/>
    <n v="23"/>
    <n v="51"/>
    <n v="23"/>
    <s v="Finance"/>
    <s v="National"/>
    <x v="1"/>
  </r>
  <r>
    <x v="1"/>
    <s v="Page 3"/>
    <m/>
    <s v="PM MARAPE ANNOUNCES K138.5 CONTRACT FOR NEW BRITAIN HIGHWAY_x000a_APPROVED FOR RELEASE : JANUARY 19 2022_x000a_Prime Minister Hon. James Marape says a K138.5 million contract has been awarded for the New Britain Highway linking Kimbe in West New Britain to Kokopo in East New Britain._x000a_Cabinet last week approved K1.4 billion funding for new road contracts around the country, including the New Britain Highway. _x000a_ PM Marape said this in Parliament today (January 19 2022) when answering a question from West New Britain Governor, Hon. Sasindran Muthuvel, on the Hoskins-Kimbe Road._x000a_The Hoskins-Kimbe stretch is part of the New Britain Highway._x000a_“I want to assure the Governor that a contract has been awarded for the New Britain Highway linking Kimbe to Kokopo,” he said._x000a_“This is an important economic corridor._x000a_“We acknowledge the contribution of that part of the country.”_x000a_Governor Muthuvel said his province was now into the wet season and there were concerns about damage to roads._x000a_He said he had been given a petition by people from Hoskins about the deteriorating roads in the oil palm-rich province._x000a_Governor Muthuvel said the Hoskins-Kimbe Road continued to deteriorate and asked PM Marape for assurance that it would be attended to._x000a_“Last year, we did release some funding for this section,” PM Marape said._x000a_“Some work has already taken place._x000a_“This is not adequate to do a long stretch, however, some more funding will be released this year.”"/>
    <d v="2022-01-18T00:00:00"/>
    <m/>
    <n v="23"/>
    <n v="9"/>
    <s v="Infrastructure"/>
    <s v="Local"/>
    <x v="1"/>
  </r>
  <r>
    <x v="1"/>
    <s v="Page 3"/>
    <m/>
    <s v="PM MARAPE TO PRESENT REPORT TO PARLIAMENT ON KILLING OF POLICEMAN AND VILLAGERS_x000a_APPROVED FOR RELEAS: JANUARY 18 2022_x000a_Prime Minister Hon. James Marape says he will present a full report to Parliament this week on the killing of a police officer and two local villagers along the border of East Sepik and West Sepik last Saturday (January 15 2022)._x000a_He said this in Parliament today (January 18 2022) when answering a question from Ambunti-Drekikier MP, Hon. Johnson Wapunai, about the killings._x000a_MP Wapunai claimed police officers had been brought into the area by foreign loggers and asked PM Marape why police officers were armed in the area, who issued the command, and the circumstances leading to the death of the policemen and use of a State-issued firearm against local people._x000a_He called for an investigation into the conduct of foreign-owned logging companies in rural areas around the country._x000a_PM Marape said he was concerned about allegations of police officers firing shoots at villagers, which resulted in retaliation, and the death of the policeman._x000a_The Prime Minister asked MP Wapunai to put his request for further investigation in writing._x000a_“I will get the Police Commissioner to investigate what really took place in that part of the country,” he said._x000a_“I agree with the MP that there is no need to use excessive force against villagers._x000a_“I will get the Police Commissioner to furnish a brief report to present to Parliament as more detailed investigations continue.”"/>
    <d v="2022-01-18T00:00:00"/>
    <n v="12"/>
    <n v="28"/>
    <n v="3"/>
    <s v="Legal"/>
    <s v="National"/>
    <x v="1"/>
  </r>
  <r>
    <x v="1"/>
    <s v="Page 3"/>
    <m/>
    <s v="PM MARAPE ASSURES PNG OF UPDATED COMMON ROLL FOR 2022 ELECTIONS_x000a_APPROVED FOR RELEASE: JANUARY 18 2022_x000a_Prime Minister Hon. James Marape says counting of people for the 2022 General Election will continue at the council level as well as through the Common Roll update being conducted by the Electoral Commission._x000a_He said the 2020 National Census was not held as scheduled due to COVID-19 and the politics at that time._x000a_PM Marape said this in response to questions from Rabaul MP, Hon. Dr Allan Marat, relating to the Papua New Guinea population, and population update in view of the elections._x000a_He said the Electoral Commission would give an update this week on updating of the Common Roll. _x000a_“Let me assure our citizens that the Common Roll update, and knowing the population we have, are very important,” PM Marape said._x000a_“Whilst the latest population update (census) may not have taken place, let me point one important fact: Population growth rate of our country of our country is known at an average rate of 3 to 3.1 per cent.”_x000a_The Prime Minister said using data from the 2011 Census, there should not be an “abnormal explosion” in population, in all electorates._x000a_He said the Common Roll could be updated using the data already on hand, from the 2012 and 2017 elections as well as the 2011 Census, for any one electorate._x000a_PM Marape said he did not know the actual population of Papua New Guinea as asked by Dr Marat, however, assured the country that every person had the right to be included on the Common Roll._x000a_“There should not be any extraordinary (population) blowout in one polling place, one village, one LLG or one district,” he said._x000a_“Let me assure everyone in this Parliament, and throughout the country, that we are very-conscious of the need to have good data and roll update to ensure the integrity of the election._x000a_“This is something that we will be ticking off._x000a_“I encourage all leaders here to assist the process and to use 2012 and 2017 (common rolls) as benchmarks to eliminate those who have died, or bring into the Common Roll those who have moved from childhood to above 18._x000a_“We’re conscious of the need to have a high integrity population database to facilitate the 2022 elections.”"/>
    <d v="2022-01-18T00:00:00"/>
    <n v="8"/>
    <n v="23"/>
    <n v="5"/>
    <s v="Political"/>
    <s v="National"/>
    <x v="1"/>
  </r>
  <r>
    <x v="1"/>
    <s v="Page 3"/>
    <m/>
    <s v="PM MARAPE SAYS POLITICS HAS ERODED PUBLIC SERVICE OVER LAST 46 YEARS_x000a_APPROVED FOR RELEASE: JANUARY 17 2021_x000a_Prime Minister Hon. James Marape says politics has been allowed to erode the functionality of the public service over the last 46 years._x000a_PM Marape said this had allowed for “complacency and corruption to become a ‘cancer’ within the public service over time”._x000a_He made this blunt statement at the one-day Joint Ministers-Governors Conference on Public Service Matters in Port Moresby today._x000a_“Over the last 46 years, if I may say this, we have allowed politics to erode the functionality of our public service,” PM Marape told ministers, governors and senior public servants._x000a_“We must admit this right from up front._x000a_“The first to admit this must be politicians._x000a_“Our elected public servants (politicians) seem to think that we are masters of our appointed public service._x000a_“Lest we forget, we (politicians) are not masters (of the public service) but custodians of our people’s constitutional rights.&quot;_x000a_PM Marape proposed to the meeting that:_x000a_• There be minimal impact by politicians on the public service, including access to use of public funds;_x000a_• There be merit-based appointment of public servants with a performance-based contract;_x000a_• All public service programmes must be policy-based and geared towards achieving national outcomes. No Budget allocation must be made without a policy;_x000a_• Accountability for performance, including management of financial and human resources, must be a key benchmark of all Government departments. Contracts of all department heads, including provincial administrators, must be reviewed on an annual basis, and if financial and human resource management was below expectations, that particular person must be terminated. No ministers or governments should stand in the way of benchmark assessments of department heads; _x000a_• Integrity of Government institutions be strengthened. Ombudsman, Public Service Commission and Independent Commission Against Corruption (ICAC) must deal with cases of corruption within the public service. _x000a_The Prime Minister also proposed an Undisclosed Wealth Act to be passed before this Parliament rises for the term._x000a_“Doing the same thing over and over again, and expecting different results, borders on insanity,” PM Marape paraphrased the famous quote by Albert Einstein._x000a_“Let’s find a platform to do better.”"/>
    <d v="2022-01-17T00:00:00"/>
    <n v="58"/>
    <n v="70"/>
    <n v="21"/>
    <s v="Political"/>
    <s v="National"/>
    <x v="1"/>
  </r>
  <r>
    <x v="1"/>
    <s v="Page 3"/>
    <m/>
    <s v="PM MARAPE EXPRESSES CONCERN ABOUT SITUATION IN TONGA_x000a_APPROVED FOR RELEASE: JANUARY 16 2022 _x000a_Prime Minister Hon. James Marape has expressed his concern about the situation in Tonga following Saturday's (January 15 2022) massive underwater volcanic eruption._x000a_He says the Government is closely monitoring the situation and will assist where it can._x000a_&quot;I am greatly concerned about the situation in Tonga where an undersea volcano erupted on Saturday, sending large tsunami waves crashing across the shore and people rushing to higher ground,&quot; PM Marape said. _x000a_&quot;I join in with all the people of Papua New Guinea in sending our thoughts and prayers to the people of Tonga at this time. _x000a_&quot; Tonga and PNG have close Government and people-to-people relations as Pacific 'wan solwara'. _x000a_&quot;My Government, through the Department Affairs and Trade, is closely monitoring the situation and will assist where we can._x000a_&quot; God protect Tonga in this trying time. &quot;"/>
    <d v="2022-01-16T00:00:00"/>
    <n v="15"/>
    <n v="87"/>
    <n v="12"/>
    <s v="Other"/>
    <s v="National"/>
    <x v="1"/>
  </r>
  <r>
    <x v="1"/>
    <s v="Page 3"/>
    <m/>
    <s v="M MARAPE CALLS FOR HIGH STANDARDS IN MENDI-TARI ROAD_x000a_APPROVED FOR RELEASE: JANUARY 16 2022_x000a_Prime Minister Hon. James Marape has called on Department of Works to engage independent  and reputable engineering companies to supervise sealing of the Mendi-Tari section of the Highlands Highway. _x000a_He made the call in front of a massive crowd of thousands of people at Margarima in Hela on Friday (January 14 2022) when presenting K30 million to contractors who have already started with over 30km of road already sealed._x000a_He was accompanied by Mrs Rachael Marape, Hela Governor Hon. Philip Undialu, Southern Highlands Governor Hon. William Powi, National Planning Minister Hon. Rainbo Paita, Commerce and Industry Minister Hon. William Samb, Inter-Government Relations Minister Hon. Pila Niningi, Forests Minister Hon. Solan Mirisim, Defence Minister Hon. Win Daki and Moresby North-West MP Hon. Lohia Boe Samuel._x000a_&quot;This section (Mendi-Tari) of the Highlands Highway serves over 800,000 people of both Hela and Southern Highlands provinces,&quot; PM Marape said. _x000a_&quot;It leads into resource project areas like Kutubu, Moran, Angore, Hides, Juha, Murua and Mt Kare but has never been sealed - despite oil and gas flowing since 1990 and Pogera producing nearby.&quot; _x000a_The Prime Minister urged contractors to do a professional job for the people of Hela and Southern Highlands. _x000a_“I want to see machines working on the road at all times,” he said._x000a_“I want Works Department to engage an independent engineering company, preferably from overseas, to check and audit the work of the contractors to ensure that they do a good job_x000a_“This is the first road sealing for oil and gas landowners so I want to see a good job.”_x000a_The Prime Minister also announced National Government and Hela Provincial Government commitment to:_x000a_•Sealing the new Hiri-Lai Road, an alternate route to the Mendi-Tari Road, which is already completed and in use but not sealed;_x000a_•Completing the Margarima-Kandep (Enga) Road, which eventually leads on to Mendi in Southern Highlands and Wabag in Enga."/>
    <d v="2022-01-15T00:00:00"/>
    <n v="18"/>
    <n v="58"/>
    <n v="17"/>
    <s v="Infrastructure"/>
    <s v="Local"/>
    <x v="1"/>
  </r>
  <r>
    <x v="1"/>
    <s v="Page 3"/>
    <m/>
    <s v="PM MARAPE ANNOUNCES AWARDING OF K1.4 BILLION OF ROAD CONTRACTS THROUGHOUT PNG_x000a_APPROVED FOR RELEASE: JANUARY 15 2022_x000a_Prime Minister Hon. James Marape has announced the awarding of more than K1.4 billion of new road contracts throughout Papua New Guinea._x000a_He announced the Cabinet decision before a massive crowd of thousands of people in rural Margarima, Hela, on Friday (January 14 2022)._x000a_The K1.4 billion worth of road contracts add to those already in place under the Marape Government’s signature ‘Connect PNG Programme’ for which about K1 billion has been expended over the last two years on roads throughout the country._x000a_The Prime Minister announced the awarding of contracts of:_x000a_• K159 million for the Ramu-Madang stretch of the Ramu Highway in Madang;_x000a_• K147.5 million for the first stretch of the Wewak-Vanimo Highway up to Aitape;_x000a_• K115.9 million for the Momote Airport-West Coast Road in Manus;_x000a_• K164 million for upgrade of Imulima Bridge-Moreguina stretch of Magi Highway in Central, to eventually link up with Milne Bay;_x000a_• K70 million for Bautauma-Imulima Bridge section of Magi Highway in Central; _x000a_• K138.5 million for New Britain Highway from Kimbe in West New Britain to Kokopo in East New Britain;_x000a_• K400 million for Yalu Bridge-Nadzab Four-Lane Highway in Markham Valley of Morobe;_x000a_• K50 million for sealing of Kiunga-Tabubil Highway in Western, which will ultimately lead on to remote Telefomin in West Sepik;_x000a_• K15 million for sealing of Daru Town roads; _x000a_• K66 million for Bulolo Highway resealing; and_x000a_• K80 million for sealing of Halimbu-Koroba Road in Hela;_x000a_These add up to K1.4 billion._x000a_“Over the last two years, we have spent almost K1 billion on roads all over Papua New Guinea,” PM Marape said._x000a_“That’s why roads are already going into remote places like Maramuni in Enga, Karamui in Chimbu, Simbai in Madang and Finschhafen in Morobe.”"/>
    <d v="2022-01-15T00:00:00"/>
    <n v="59"/>
    <n v="110"/>
    <n v="52"/>
    <s v="Infrastructure"/>
    <s v="National"/>
    <x v="1"/>
  </r>
  <r>
    <x v="1"/>
    <s v="Page 3"/>
    <m/>
    <s v="MARAPE GOVERNMENT PUSHES FOR TECHNICAL TRAINING FOR SCHOOL LEAVERS_x000a_APPROVED FOR RELEASE: JANUARY 12 2022_x000a_The Marape Government is pushing for Papua New Guinean school leavers to be picked up and trained as welders and tradesmen for the construction industry. _x000a_Prime Minister Hon. James Marape said this should be done instead of bringing thousands of foreigners for jobs nationals can do. _x000a_He alluded to construction of the PNG LNG Project a decade ago when the country was flooded with thousands of foreign workers as the country did not have the trained manpower _x000a_&quot;My government has K10 million set aside to train school leavers  for jobs in the Papua LNG construction and later for P'ngyang LNG,&quot; he said._x000a_PM Marape said this on Tuesday (January 11 2021) when farewelling outgoing Vice-President of TotalEnergies EP Asia-Pacific, Mr Javier Rielo Senior._x000a_PM Marape farewelled Mr Rielo and welcomed his replacement, Mr Julien Pouget._x000a_“It was a pleasure working with Mr Rielo and progressing the Papua LNG Project, &quot; he said. _x000a_“Since 2019, we have developed a strong rapport with TotalEnergies under Mr Rielo’s leadership and guidance. ”. _x000a_PM Marape welcomed Mr Rielo’s remarks that the Papua LNG Project was on track with Front End Engineering and Design (FEED) in 2022 and Final Investment Decision (FID) in late 2023._x000a_“The Government, on behalf of all stakeholders, will support developers to achieve key project milestones,” he said._x000a_Mr Rielo came to Port Moresby to say farewell to the Government of PNG and key stakeholders.  "/>
    <d v="2022-01-12T00:00:00"/>
    <n v="44"/>
    <n v="188"/>
    <n v="29"/>
    <s v="Jobs"/>
    <s v="National"/>
    <x v="1"/>
  </r>
  <r>
    <x v="1"/>
    <s v="Page 3"/>
    <m/>
    <s v="PM MARAPE PAYS TRIBUTE TO THE WORK OF LUTHERAN CHURCH IN PNG’S DEVELOPMENT_x000a_Approved for Release:_x000a_Waigani, National Capital District | Tuesday, 11 January 2022_x000a_PRIME Minister Hon. James Marape today paid tribute to the “great work” of the Lutheran Church in the development of the Papua New Guinea, while thanking missionaries from all churches in the country, both national and international, who have brought services to the people in rural areas to complement the work of the government._x000a_In a message that spelt strongly of the uniting force of Christianity and the huge contribution of churches in uniting a very diverse people in nationhood, Prime Minister Marape acknowledged the work of the Evangelical Lutheran Church of Papua New Guinea (ELC-PNG) and all churches in the country.  _x000a_The Prime Minister was speaking today to thousands of Lutheran faithfuls who had travelled in to Port Moresby from throughout the country for the 33rd Evangelical Lutheran Church National Synod, being held at the Sir John Guise Stadium and hosted by the ELC-PNG’s Papua district._x000a_Himself the son of a pioneer national Seventh Day Adventist missionary, PM Marape paid an emotional homage to missionaries who “ran ahead of government workers” before Independence and after Independence, into remote Papua New Guinea to bring God’s Good News and with it, services such as education and health._x000a_“Before the presence of a government worker in many parts of our country, there were missionaries. They walked the length and breadth of our country not for money, fame, or personal earthly prosperity but they walked for love and service to humanity because they were serving the author of Love, Jesus Christ,” said PM Marape._x000a_“Our country is littered with footprints of missionaries that had left the comfort of their homes overseas, to come into our country; and secondly, those from the coast, who became the first contact for those in our highlands areas._x000a_“I want to pay respects to our churches for making sure that the fundamentals of our country is held together._x000a_&quot;It is fitting and right to give respect where it is due. Without the Christian perspective, we would be looking from 800 or so different perspectives. It is really the work of Christianity that has united our country at a deeper level, even further than the flag and the Constitution of the country.”_x000a_He said with a new generation of leaders coming into office, the Government is now working out policies to move the country more in line with the ideals of Christianity, such as the pronouncement to make PNG a Christian country, and the start of work to reverse the Death Penalty and install in its place, Maximum Penalty as commanded under the 10 Commandments._x000a_The Prime Minister encouraged the ELC-PNG to continue with its services in health and education, and gave the Government’s support in this area._x000a_He also mentioned the Lutheran University project, which has been shelved for some time. PM Marape encouraged the ELC-PNG to work together in unity to get this project off the ground._x000a_“Lutherans, you are the second biggest church. You have a big place. Remain focused on the charter that you established as the Lutheran Church._x000a_“The Government stands ready to give you the full support as we go into the future.”"/>
    <d v="2022-01-11T00:00:00"/>
    <n v="14"/>
    <n v="70"/>
    <n v="18"/>
    <s v="Cultural"/>
    <s v="National"/>
    <x v="1"/>
  </r>
  <r>
    <x v="1"/>
    <s v="Page 3"/>
    <m/>
    <s v="PM MARAPE ANNOUNCES CABINET RESHUFFLE_x000a_APPROVED FOR RELEASE: JANUARY 10 2021_x000a_Prime Minister Hon. James Marape today (Monday January 10 2022) announced a Cabinet reshuffle with six portfolios being rotated._x000a_This is in the wake of Deputy Prime Minister and Commerce and Industry Minister Hon. Sam Basil and Defence Minister Hon. Solan Mirisim being restored back to full office by their respective leadership tribunals recently._x000a_The announcement was made as the National Executive Council (NEC) prepares for its first meeting of 2022 on Wednesday this week (January 12 2022)._x000a_“In the reshuffle, Deputy Prime Minister Hon. Sam Basil, who has just come out of a Leadership Tribunal, remains as DPM and takes over the Ministry of Transport and Infrastructure,” PM Marape said._x000a_“Transport and Infrastructure Minister, Hon. William Samb, takes over the Ministry of Commerce and Industry from Hon. Basil._x000a_“Civil Aviation Minister, Hon. Seki Agisa, has been moved to Correctional Services._x000a_“Correctional Services Minister, Hon. Win Daki, has been moved to Defence._x000a_“Defence Minister, Hon. Solan Mirisim, who has also come out of a Leadership Tribunal, has been moved to Forests._x000a_“Forests Minister, Hon Walter Schnaubelt, has been moved to Civil Aviation.”_x000a_PM Marape said the reshuffle was no indication of the performance of the ministers rotated, and gave them the opportunity to be exposed to other sectors of work._x000a_“With the elections coming up soon, I will be at work to assist ministers to do their work so the Executive Government is functioning right through the election period,” he said."/>
    <d v="2022-01-10T00:00:00"/>
    <n v="36"/>
    <n v="64"/>
    <n v="27"/>
    <s v="Political"/>
    <s v="National"/>
    <x v="1"/>
  </r>
  <r>
    <x v="1"/>
    <s v="Page 3"/>
    <m/>
    <s v="PM MARAPE HAILS LATE HON. SAM AKOITAI AS ‘KWILA OF BOTH BOUGAINVILLE AND PAPUA NEW GUINEA’_x000a_APPROVED FOR RELEASE: JANUARY 9 2021_x000a_Prime Minister Hon. James Marape has described the late Central Bougainville MP Hon. Sam Akoitai as “a kwila of both Bouganville and Papua New Guinea”._x000a_He said this at Hon. Akoita’s Togarau village in Wakunai, Central Bougainville, as he joined Bougainville President Hon. Ishmael Toroama, Bougainville leaders and public servants, and the people for the funeral and burial service of the late leader._x000a_President Toroama, in a moving and symbolic gesture, presented the flags of Bougainville and PNG to the son of Hon. Akoitai, Nathan Akoitai ._x000a_PM Marape was accompanied by Kairuku-Hiri MP Hon. Peter Isoaimo and Moresby North-West MP Hon. Lohia Boe Samuel, while the Opposition was represented by Koroba-Lake Kopiago MP Hon. Petrus Thomas._x000a_“I want to pass on my deepest condolences,” he told the mourners._x000a_“We are here to witness the laying to rest of a kwila of both Bougainville and Papua New Guinea._x000a_PM Marape said Hon. Akotai was one of the leaders who advocated for peace during the decade-long conflict._x000a_“The Hon. Sam Akoitai looked ahead of that time, saying that what was needed was not fighting by guns, but peace,” he said._x000a_“Today, I stand here as Prime Minister, to thank this leader and many others, including President Toroama, who were instrumental in restoring peace to Bougainville and Papua New Guinea so that we can live as brothers and sisters and work forward._x000a_“I am here to give my big thank you and salute to this soldier of peace on Bogainville._x000a_“He was among those who were very instrumental right up to his passing._x000a_“I am here to salute and pay respect to an icon of peace, an icon of restoration of relationship between Bougainville and Papua New Guinea._x000a_“I want to say thank you very much to the family, the clan, the district, the electorate and Bougainville.&quot;_x000a_PM Marape recalled a recent meeting with Hon. Akoitai, at last month’s Bougainville-PNG talks in Port Moresby, during which he talked passionately about Bougainville and PNG going forward._x000a_He said Hon. Akoitai had a close relationship with the Highlands people during his life, including late Hela Governor, Hon. Anderson Agiru._x000a_PM Marape urged Nathan Akoitai to follow in the footsteps of his father._x000a_“May his memory bind us, unite us as we work towards to future to find a lasting solution to Bougainville,” he said._x000a_“May his memory strengthen us into the spaces that he would have wanted, Bougainville would have wanted, and Papua New Guinea would have wanted also.”"/>
    <d v="2022-01-09T00:00:00"/>
    <m/>
    <n v="32"/>
    <n v="2"/>
    <s v="Other"/>
    <s v="National"/>
    <x v="1"/>
  </r>
  <r>
    <x v="1"/>
    <s v="Page 3"/>
    <m/>
    <s v="PM MARAPE DIRECTS HEALTH DEPARTMENT TO PROCURE DRUGS FROM INDIA_x000a_APPROVED FOR RELEASE: JANUARY 5 2022_x000a_Prime Minister Hon. James Marape has directed the Health Department to work on direct procurement of drugs and medicines from World Health Organisation-sanctioned manufacturers and do away with the current system introduced by the previous O’Neill government._x000a_He issued the directions after a meeting with Indian High Commissioner to PNG, H.E. Shri S. Imbasekar, on Tuesday (January 4 2021)._x000a_High Commissioner Imbasekar impressed upon PM Marape that India was the cheapest supplier of generic drugs – recognised by the World Health Health Organisation (WHO) - to the world._x000a_He said India could supply drugs to PNG on a government-to-government basis at a fraction of the costs PNG was currently paying to pharmaceutical companies, and save a lot of money._x000a_“My Government made a deliberate policy to do a holistic overhaul of the existing drug procurement system when we came into office in 2019,” PM Marape said._x000a_“However, a three-year drug-procurement contract issued by the O’Neill regime, was already in place and we have had to live through that._x000a_“That contract has been the subject of much controversy and riddled with allegations of corruption, including Public Accounts Committee inquiries in 2014 and 2019._x000a_“This year, as we move out of the contract period, we will move into a new drug-procurement system my Government will design.”_x000a_PM Marape said lives of the people of PNG could no longer be endangered with an ineffective_x000a_drug-procurement system._x000a_“We want quality drugs to be readily-available without middlemen,” he said._x000a_“This means straight to the Health Department from a trusted source._x000a_“I have directed the Health Department to immediately start procuring drugs from manufacturers like those in India._x000a_“India is a renowned pharmaceutical nation that the world relies on._x000a_“The Government, working with WHO and the Medical Pharmaceutical Board, will enter into this new direct drug-procurement system with India if all requirements are met.”"/>
    <d v="2022-01-04T00:00:00"/>
    <n v="21"/>
    <n v="74"/>
    <n v="25"/>
    <s v="Health"/>
    <s v="National"/>
    <x v="1"/>
  </r>
  <r>
    <x v="1"/>
    <s v="Page 3"/>
    <m/>
    <s v="PM MARAPE SPENDS TIME WITH PEOPLE OF MANUS, HIGHLIGHTS ECONOMIC POTENTIAL OF PROVINCE_x000a_Approved for Release:_x000a_Lorengau, Manus Province | Sunday 02 January 2022_x000a_PRIME Minister Hon. James Marape has made his second visit to Manus Province to celebrate New Year and spend time with the people._x000a_The Prime Minister arrived in the province on Friday (31 December 2021) with his wife, Rachael Marape; and accompanied by Minister for Transport and Infrastructure, William Samb; Secretary of State, Ambassador Ivan Pomaleu, and several government officials._x000a_In Lorengau, Prime Minister Marape was welcomed to the province by Manus Governor Hon. Charlie Benjamin; and Speaker of National Parliament and local MP, Hon. Job Pomat in a ceremony witnessed by members of the Manus Provincial Government (MPG), leaders of the Seventh Day Adventist Church in Manus, and the people of Manus._x000a_PM Marape then committed a cheque of K10 million to the MPG for the maintenance of Lorengau town roads before visiting the provincial hospital where he presented another cheque of K10 million for the extension of the COVID containment facility and various other maintenance on the hospital._x000a_The evening of Friday and the rest of Saturday, the Prime Minister and Mrs Marape spent time with fellow SDA members at Rossun Village for the 75th Diamond Jubilee of the SDA mission in Rossun._x000a_He took the opportunity on Sunday to visit Momote Airport to see progress work on the new Momote Airport terminal, constructed by Chinese firm AG Investment Limited, which nears completion._x000a_When done, the terminal will add to the new infrastructure Manus will be receiving within the next five years, including the development of the Manus East-West Highway, the construction of the N’Drauke Industrial Port, and the construction of a brand new world-class hospital to replace the dilapidated hospital that has served this island province since 1963._x000a_In line with the development of Manus, the Marape-led Government is also intending to pass legislation to declare Manus as a tax-free zone._x000a_PM Marape encouraged the people of Manus to get into agriculture and business as his Government continued putting in place enabling infrastructure to grow the islands' economy, which to date, has remained small._x000a_The Prime Minister said Manus had “great potential to become the tourist capital of Papua New Guinea”, and encouraged the people of Manus to begin preparing to get into tourism and the spin-offs of fisheries associated with the anticipated Pacific Marine Industries Zone (PMIZ) – a major fisheries project earmarked for development in the province._x000a_He said: “Manus, you are not alone. It does not matter whether you are the smallest or the furthest; our Government is a rural-focused government._x000a_“We are focused on getting the rural parts of the country connected in infrastructure, government services, and economic empowerment to harness the potential and resources that God has blessed us with in all parts of the country.”_x000a_“You have the potential to become the tourist capital of PNG. You are already on the outside. You are strategically located, only six hours flight from China, three hours from Philippines, and one hour less than Port Moresby from Japan._x000a_“But tourism cannot grow if we do not have enabling infrastructure. Business cannot grow if we do not have enabling infrastructure such as good airline services, good health, good telecommunication, good power, and so on._x000a_“If we can put a modern hospital here, we can tick off that one place is ready as far as health requirements is concerned._x000a_“Our economy must grow by the hands of you rural people; you must hold up the economy and our society through your participation._x000a_“Manus must grow into a robust economy. You are bigger than most Pacific island nations. You can be a robust economy yourself.”"/>
    <d v="2022-01-02T00:00:00"/>
    <n v="10"/>
    <n v="61"/>
    <n v="6"/>
    <s v="Jobs"/>
    <s v="Local"/>
    <x v="1"/>
  </r>
  <r>
    <x v="2"/>
    <s v="Page 2"/>
    <s v="https://www.facebook.com/permalink.php?story_fbid=460135002270505&amp;id=102096051407737"/>
    <s v="On a Vacation with our Senior Leader."/>
    <d v="2022-02-05T14:24:00"/>
    <n v="10"/>
    <n v="98"/>
    <n v="2"/>
    <m/>
    <m/>
    <x v="0"/>
  </r>
  <r>
    <x v="2"/>
    <s v="Account 3"/>
    <s v="https://www.facebook.com/beldan.nama/posts/343711624381370"/>
    <s v="hidden"/>
    <d v="2022-03-22T10:02:00"/>
    <n v="0"/>
    <n v="0"/>
    <n v="0"/>
    <m/>
    <m/>
    <x v="0"/>
  </r>
  <r>
    <x v="2"/>
    <s v="Account 3"/>
    <s v="https://www.facebook.com/beldan.nama/posts/343862904366242"/>
    <s v="not visible"/>
    <d v="2022-03-22T17:24:00"/>
    <n v="9"/>
    <n v="47"/>
    <n v="0"/>
    <m/>
    <m/>
    <x v="0"/>
  </r>
  <r>
    <x v="2"/>
    <s v="Account 3"/>
    <s v="https://www.facebook.com/beldan.nama/posts/358851086200757:0"/>
    <s v="Image reads: &quot;When he treats you like a queen, cooks, cleans and makes you cum keep him.&quot;"/>
    <d v="2022-04-16T20:06:00"/>
    <n v="0"/>
    <n v="0"/>
    <n v="0"/>
    <m/>
    <m/>
    <x v="0"/>
  </r>
  <r>
    <x v="2"/>
    <s v="Account 3"/>
    <s v="https://www.facebook.com/beldan.nama/posts/358854712867061"/>
    <s v="Image reads: &quot;Be Proud, you survived the days you thought you couldn't - via (dark secrets)&quot;"/>
    <d v="2022-04-16T20:16:00"/>
    <n v="0"/>
    <n v="5"/>
    <n v="0"/>
    <m/>
    <m/>
    <x v="0"/>
  </r>
  <r>
    <x v="2"/>
    <s v="Account 3"/>
    <s v="https://www.facebook.com/beldan.nama/posts/362492429169956:0"/>
    <s v="muruk.flavor"/>
    <d v="2022-04-22T23:06:00"/>
    <n v="0"/>
    <n v="0"/>
    <n v="0"/>
    <m/>
    <m/>
    <x v="0"/>
  </r>
  <r>
    <x v="2"/>
    <s v="Account 3"/>
    <s v="https://www.facebook.com/beldan.nama/posts/362492629169936"/>
    <m/>
    <d v="2022-04-22T23:07:00"/>
    <n v="5"/>
    <n v="0"/>
    <n v="0"/>
    <m/>
    <m/>
    <x v="0"/>
  </r>
  <r>
    <x v="2"/>
    <s v="Account 3"/>
    <s v="https://www.facebook.com/beldan.nama/posts/364186772333855"/>
    <s v="Please wanem time by mi wine ya=NRL Please time mi putim 13+ m km go 1_12 gen ....sapos u meri by mi kwapim u gutrue strt ya kok ya ino liklik......FUCK YOU PASIFIC RACHING "/>
    <d v="2022-04-25T19:57:00"/>
    <n v="0"/>
    <n v="1"/>
    <n v="0"/>
    <m/>
    <m/>
    <x v="0"/>
  </r>
  <r>
    <x v="2"/>
    <s v="Account 1"/>
    <s v="https://www.facebook.com/belden.normannamah.3/posts/695847381842366:0"/>
    <s v="NA"/>
    <d v="2022-04-07T15:46:00"/>
    <n v="0"/>
    <n v="3"/>
    <n v="0"/>
    <m/>
    <m/>
    <x v="0"/>
  </r>
  <r>
    <x v="3"/>
    <s v="Account"/>
    <s v="link"/>
    <s v="Video with text: Wow - what a welcome to Kokopo this afternoon. PO."/>
    <d v="2022-04-09T16:22:00"/>
    <n v="1"/>
    <n v="6"/>
    <n v="0"/>
    <s v="Cultural"/>
    <s v="Local"/>
    <x v="2"/>
  </r>
  <r>
    <x v="3"/>
    <s v="Account"/>
    <s v="link"/>
    <s v="Share of PNC party page post: 2022 PNC National Convention 12th - 14th April. Notice below. Hope to see some of you there to hear your feedback on our Plan for PNG. PO._x000a_#pnc4png #wokmasgoyet"/>
    <d v="2022-04-05T17:22:00"/>
    <n v="0"/>
    <n v="2"/>
    <n v="2"/>
    <s v="Political"/>
    <s v="National"/>
    <x v="2"/>
  </r>
  <r>
    <x v="3"/>
    <s v="Account"/>
    <s v="link"/>
    <s v="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_x000a_#wokmasgoyet #madang #pnc4png #papuanewguinea"/>
    <d v="2022-02-17T09:49:00"/>
    <n v="10"/>
    <n v="16"/>
    <n v="6"/>
    <s v="Infrastructure"/>
    <s v="Local"/>
    <x v="2"/>
  </r>
  <r>
    <x v="3"/>
    <s v="Page 1"/>
    <m/>
    <s v="Too difficult to choose just a few photos of the wonderful day in Malapau Beach yesterday. Thank you again Kokopo for the enormous and warm welcome. PO."/>
    <d v="2022-04-10T00:00:00"/>
    <n v="145"/>
    <n v="1600"/>
    <n v="101"/>
    <s v="Cultural"/>
    <s v="Local"/>
    <x v="2"/>
  </r>
  <r>
    <x v="3"/>
    <s v="Page 1"/>
    <m/>
    <s v=" have never quite experienced anything like this afternoon's welcome to Malapau Beach, Kokopo. For sure, Kokopo needs to be the Tourism Hub of our country. PO."/>
    <d v="2022-04-09T00:00:00"/>
    <n v="96"/>
    <n v="768"/>
    <n v="129"/>
    <s v="Cultural"/>
    <s v="Local"/>
    <x v="2"/>
  </r>
  <r>
    <x v="3"/>
    <s v="Page 1"/>
    <m/>
    <s v="Wonderful welcome and dinner underway at Malapau Beach, Kokopo  big thanks PO."/>
    <d v="2022-04-09T00:00:00"/>
    <n v="155"/>
    <s v="1, 800"/>
    <n v="147"/>
    <s v="Cultural"/>
    <s v="Local"/>
    <x v="2"/>
  </r>
  <r>
    <x v="3"/>
    <s v="Page 1"/>
    <m/>
    <s v="Looking forward to the National Convention next week and sharing it with you no matter where you are via livestream of every session. PNC leadership keeping you in the loop. PO."/>
    <d v="2022-04-05T00:00:00"/>
    <n v="91"/>
    <n v="651"/>
    <n v="40"/>
    <s v="Political"/>
    <s v="National"/>
    <x v="2"/>
  </r>
  <r>
    <x v="3"/>
    <s v="Page 1"/>
    <m/>
    <s v="Thanks Kagua-Erave for the warm welcome to celebrate the road sealing from Yalo River to Kagua Station including the Yalo River bridge; and the power line connection from Ialibu to Kagua. Lighting up and opening up our District. _x000a_Look forward to sealing the road from Kagua to Erave during the next term of Parliament. Wok mas go yet. PO._x000a_Thanks especially to the large crowd who were peaceful. Proud."/>
    <d v="2022-03-28T00:00:00"/>
    <n v="327"/>
    <n v="2000"/>
    <n v="344"/>
    <s v="Infrastructure"/>
    <s v="Local"/>
    <x v="2"/>
  </r>
  <r>
    <x v="3"/>
    <s v="Page 1"/>
    <m/>
    <s v="Great day with our PNC sitting MP's today to finalise our policy framework in advance of the upcoming party convention in April. Dates confirmed for the Convention - Tuesday 12th through Thursday 14th April 2022. _x000a_Very excited to share our policies and plans for our country and our people. PO."/>
    <d v="2022-03-25T00:00:00"/>
    <n v="362"/>
    <n v="2100"/>
    <n v="264"/>
    <s v="Political"/>
    <s v="National"/>
    <x v="2"/>
  </r>
  <r>
    <x v="3"/>
    <s v="Page 1"/>
    <m/>
    <s v="Today, I spent a day with my good people, especially children and mothers of Imbongu - brought back a lot of memories of my early childhood days when I used to walk from Pangia to Ialibu and then to Walume and spend time with my late aunt. Today's weather reminded me of the days I used to work in the gardens with my mother and aunt below the mountain of Ialibu. Thankyou Wanis Micah and everyone for the lovely day on behalf all the leaders of SHP who joined us, especially MP Jeffery Komal, Nipa Kutubu. Regards, PO."/>
    <d v="2022-03-18T00:00:00"/>
    <n v="388"/>
    <n v="2000"/>
    <n v="115"/>
    <s v="Cultural"/>
    <s v="Local"/>
    <x v="2"/>
  </r>
  <r>
    <x v="3"/>
    <s v="Page 1"/>
    <m/>
    <s v="So many fun times and hard work with late Ben Micah. REIP. PO."/>
    <d v="2022-03-17T00:00:00"/>
    <n v="161"/>
    <n v="2800"/>
    <n v="35"/>
    <s v="Cultural"/>
    <s v="Local"/>
    <x v="2"/>
  </r>
  <r>
    <x v="3"/>
    <s v="Page 1"/>
    <m/>
    <s v="I am deeply saddened to hear the passing of the Honorable Ben Micah, a friend I have known for over three decades. I know that late Ben Micah has made a huge and important contribution to public life in our country both as a student leader and a political leader. He will be remembered for the reforms he championed in the systems of Government in our country that saw the establishment of the Provincial Governments._x000a_He was especially proud of the leadership he provided to his people of Kavieng and New Ireland._x000a_Through the years I have known Ben, he was always the life of any event and always took time to inspire those around him._x000a_To the family and friends of late Ben Micah, I offer sincere condolences from my family and join with my colleagues past and present, in paying our respects to an outstanding leader. PO."/>
    <d v="2022-03-17T00:00:00"/>
    <n v="145"/>
    <n v="1400"/>
    <n v="44"/>
    <s v="Cultural"/>
    <s v="National"/>
    <x v="2"/>
  </r>
  <r>
    <x v="3"/>
    <s v="Page 1"/>
    <m/>
    <s v="Ereman Tobaining and I on the beach at Kokopo to hear from Raluana LLG councillors about the challenges the communities they represent face. Hard to beat this beautiful part of PNG for a late Friday afternoon meeting. PO."/>
    <d v="2022-03-11T00:00:00"/>
    <n v="328"/>
    <n v="2000"/>
    <n v="123"/>
    <s v="Cultural"/>
    <s v="Local"/>
    <x v="2"/>
  </r>
  <r>
    <x v="3"/>
    <s v="Page 1"/>
    <m/>
    <s v="Catch up today in Moresby with the very talented Anslom Nakikus. One of our best. PO."/>
    <d v="2022-03-05T00:00:00"/>
    <n v="644"/>
    <n v="11000"/>
    <n v="202"/>
    <s v="Cultural"/>
    <s v="Local"/>
    <x v="2"/>
  </r>
  <r>
    <x v="3"/>
    <s v="Page 1"/>
    <m/>
    <s v="It was good to be back home in Goroka. So good to be home I had to share some more photos that local SME Yomba KisimPiksa took. Please if you need a photographer, I recommend him."/>
    <d v="2022-02-22T00:00:00"/>
    <n v="264"/>
    <n v="2200"/>
    <n v="265"/>
    <s v="Cultural"/>
    <s v="Local"/>
    <x v="2"/>
  </r>
  <r>
    <x v="3"/>
    <s v="Page 1"/>
    <m/>
    <s v="Surrounded by the next generation today at the Bena Unggai Youth Pawa Haus Opening in West Goroka. So good to feel their energy and enthusiasm but I am worried we do not have the jobs and opportunities for these young ones. I and my fellow MPs need to do much, more to create jobs in our country so our people can reach their potential and be financially independent. Great initiative today member for Bena Unggai, Hon. Benny Allen for giving a place and voice to our young people. PO."/>
    <d v="2022-02-21T00:00:00"/>
    <n v="220"/>
    <n v="1400"/>
    <n v="117"/>
    <s v="Jobs"/>
    <s v="Local"/>
    <x v="2"/>
  </r>
  <r>
    <x v="3"/>
    <s v="Page 1"/>
    <m/>
    <s v="Landing in Madang this morning, lovely weather. Spending a day with Leaders and business community. Good to see the airport work completed but I recall approving the extension to cater for larger planes to land here - the length seems a bit short to me. Needs investigation why the work has been rescoped by the Government. PO."/>
    <d v="2022-02-16T00:00:00"/>
    <n v="335"/>
    <n v="1500"/>
    <n v="101"/>
    <s v="Infrastructure"/>
    <s v="Local"/>
    <x v="2"/>
  </r>
  <r>
    <x v="3"/>
    <s v="Page 1"/>
    <m/>
    <s v="VIDEO Rising  unemployment and cost of living under Pangu Government"/>
    <d v="2022-02-14T00:00:00"/>
    <n v="756"/>
    <n v="1900"/>
    <n v="718"/>
    <s v="Finance"/>
    <s v="National"/>
    <x v="2"/>
  </r>
  <r>
    <x v="3"/>
    <s v="Page 1"/>
    <m/>
    <s v="Travelled to Nipa Kutubu today to witness the first graduation of teachers from the Southern Highlands Teachers College. Leaders like Jeffrey Komal, MP Nipa-Kutubu are making a real difference delivering key infrastructure such as the Teachers College and in doing so, creating lifelong opportunities for our young people in remote areas. I was also privileged to start the Fire of Hope for the Nipa Kutubu Community and our Country. Pleased to see the happy, proud an well behaved crowd. Well done Member and people of Nipa Kutubu.PO."/>
    <d v="2022-02-11T00:00:00"/>
    <n v="243"/>
    <n v="2500"/>
    <n v="160"/>
    <s v="Infrastructure"/>
    <s v="Local"/>
    <x v="2"/>
  </r>
  <r>
    <x v="3"/>
    <s v="Page 1"/>
    <m/>
    <s v="Join me for a Livechat next Monday on the issues impacting all us living under under Pangu Government - constant power outages; no medicines; flights cancelled for days at a time; schools not funded; debt at record levels; no jobs; no funding for SMEs; lots of ground breaking promise ceremonies but no action and the list goes on. _x000a_I want to hear from you - please feel free to send questions in the comments to this post and I will do my best to address them next Monday night. Look forward to talking with you then. PO."/>
    <d v="2022-02-11T00:00:00"/>
    <n v="262"/>
    <n v="2100"/>
    <n v="218"/>
    <s v="Political"/>
    <s v="National"/>
    <x v="2"/>
  </r>
  <r>
    <x v="3"/>
    <s v="Page 1"/>
    <m/>
    <s v="Having a great time in the District today at the O'Neill Cup being played at the Pangia Rugby League Field. Big thanks to the organisers for a well run tournament and to the thousands of people attending who are all having a top time and peacefully. Very proud moment. "/>
    <d v="2022-02-04T00:00:00"/>
    <n v="755"/>
    <n v="8700"/>
    <n v="330"/>
    <s v="Sport"/>
    <s v="Local"/>
    <x v="2"/>
  </r>
  <r>
    <x v="4"/>
    <s v="Account"/>
    <s v="link"/>
    <s v="WE ALL SHOULD BE ASHAMED!. Once beautiful natural environment with beautiful mangroves has been turned into a ugly waste land. Shame to our residents and equally to NCDC for poor enforcement of litter laws! _x000a_For 3 years now yellow fin tuna that comes to breed at Tuna Bay has not been seen anymore."/>
    <d v="2022-04-05T18:11:00"/>
    <n v="71"/>
    <n v="120"/>
    <n v="55"/>
    <s v="Legal"/>
    <s v="Local"/>
    <x v="2"/>
  </r>
  <r>
    <x v="4"/>
    <s v="Account"/>
    <s v="link"/>
    <s v="NA"/>
    <d v="2022-04-04T13:51:00"/>
    <n v="1"/>
    <n v="13"/>
    <n v="1"/>
    <s v="Legal"/>
    <s v="Local"/>
    <x v="2"/>
  </r>
  <r>
    <x v="4"/>
    <s v="Account"/>
    <s v="link"/>
    <s v="Massive Rainbow over Sir Hubert Murray Stadium. _x000a_Governor Cups Final. Due to Covid19 the annual tournament was delayed from Christmas New Year to last month.  Women Teams joining the Tournament for the first time and just ended the grand final with very close game. Men’s finals on now"/>
    <d v="2022-04-03T18:23:00"/>
    <n v="17"/>
    <n v="129"/>
    <n v="6"/>
    <s v="Sport"/>
    <s v="Local"/>
    <x v="2"/>
  </r>
  <r>
    <x v="4"/>
    <s v="Account"/>
    <s v="link"/>
    <s v="Private - not visible"/>
    <d v="2022-04-02T20:17:00"/>
    <s v="NA"/>
    <n v="2"/>
    <s v="NA"/>
    <m/>
    <m/>
    <x v="0"/>
  </r>
  <r>
    <x v="4"/>
    <s v="Account"/>
    <s v="link"/>
    <s v="WHILE WE QUEST FOR ECONOMIC RELATIONSHIPS WITH INDONESIA LETS NOT FORGET THE PLIGHT  OF OUR PEOPLE OF WEST PAPUA. Our moral and ethical fulfillment is as critical as economic fulfillment. A nation without its soul loses its way and purpose. West Papuans are unanimous in demanding freedom. "/>
    <d v="2022-04-01T10:16:00"/>
    <n v="2"/>
    <n v="21"/>
    <n v="2"/>
    <s v="Other"/>
    <s v="National"/>
    <x v="2"/>
  </r>
  <r>
    <x v="4"/>
    <s v="Account"/>
    <s v="link"/>
    <s v="NA"/>
    <d v="2022-03-31T22:18:00"/>
    <n v="0"/>
    <n v="4"/>
    <n v="0"/>
    <s v="Other"/>
    <m/>
    <x v="0"/>
  </r>
  <r>
    <x v="4"/>
    <s v="Account"/>
    <s v="link"/>
    <s v="Video"/>
    <d v="2022-03-30T23:01:00"/>
    <n v="3"/>
    <n v="0"/>
    <n v="2"/>
    <s v="Finance"/>
    <s v="National"/>
    <x v="0"/>
  </r>
  <r>
    <x v="4"/>
    <s v="Account"/>
    <s v="link"/>
    <s v="NA"/>
    <d v="2022-03-27T22:48:00"/>
    <n v="8"/>
    <n v="1"/>
    <n v="0"/>
    <s v="Health"/>
    <s v="National"/>
    <x v="0"/>
  </r>
  <r>
    <x v="4"/>
    <s v="Account"/>
    <s v="link"/>
    <s v="SALUTATION AND GOODBYE AMIGO, el compañero BEN MICAH. _x000a_It was in the early 80s. We were young, idealist and energetic at that time, a generation of our  own. We grew up in an era of massive social and political changes in the world. In the era of the decolonization process, wars of National liberation,great ideological rivalries between east and west and north and south. West Papua had been invaded when we were entering the world or just mere kids in 1962. The Vietcong had swept into Saigon in 1975 and Indonesia had also invaded Timor Leste. Africa, the Middle East, Latin America and Asia were in turmoil. Even France in Europe was not spared in the 1968 student Revolt Mai68! _x000a_We were in High School when independence came and we were so passionate about our country and it’s future. We wanted to make a great contribution to our nation and our region to take our place in the world so we started early at High School but it was at Univesity that sharpen our political views and need to take direct action to change our country and our people. Those are the undercurrents that shaped and inspired us when we were students. We had a vibrant and active student movement that mentor us and gave us the fortitude and conviction to provide leadership for the student then and eventually in the political leadership of our country. The University and the Student movement was an incubator for great academics and scholars but also for great political leadership everywhere in the world and PNG is no exception. _x000a_Today I will visit and say good bye to my brother and our then el commandante late Ben Micah. He was our President of the National Union of students and I was his General Secretary for two terms. Our pathway may not been the same after University but we remain brothers forever, respecting each other. In our formative years we influenced and shaped each other. I saluted you my brother. So sad that you had to leave but our dreams lives on in those of us who remain and in the next generation that we have shaped. Adios! Caio! Good bye my brother. Thank you for sharing your life, energy and those oratory skills you have."/>
    <d v="2022-03-27T12:51:00"/>
    <n v="45"/>
    <n v="308"/>
    <n v="29"/>
    <s v="Cultural"/>
    <s v="National"/>
    <x v="2"/>
  </r>
  <r>
    <x v="4"/>
    <s v="Account"/>
    <s v="link"/>
    <s v="RUGBY IS TAKING OFF AT LONG LAST- Thank you KPHL and our Board _x000a_As patron of the PNG Rugby Union I want to congratulate the Board led by Mr. Paul Siwi for securing a massive sponsorship deal with Kumul Petroleum Holdings Ltd. The K10m sponsorship over 3 years will serve as a great platform to lift this global and Olympic Game to new heights for PNG. In such a short time the new Board has developed and launched a strategic plan, secure a modern working space at Sir Hubert Murray Stadium and now this massive vote of confidence and support from KPHL. I thank CEO Mr Wapu Sonk and his Board for their confidence in the new Board and Management of the code. I am excited about the prospect ahead as I am confident the PNGRU will deliver success for the code here at home, regionally and globally. 7s, 10s, 15s!  Let’s go Pukpuks! Let’s go Palais!!"/>
    <d v="2021-03-24T19:41:00"/>
    <n v="16"/>
    <n v="125"/>
    <n v="11"/>
    <s v="Sport"/>
    <s v="Local"/>
    <x v="2"/>
  </r>
  <r>
    <x v="4"/>
    <s v="Account"/>
    <s v="link"/>
    <s v="NA"/>
    <d v="2022-03-24T18:15:00"/>
    <n v="0"/>
    <n v="19"/>
    <n v="1"/>
    <s v="Sport"/>
    <s v="National"/>
    <x v="0"/>
  </r>
  <r>
    <x v="4"/>
    <s v="Account"/>
    <s v="link"/>
    <s v="PARTNERING YWAM TO ROLL OUT DENTAL TRAILER IN OUR CITY"/>
    <d v="2022-03-22T12:01:00"/>
    <n v="17"/>
    <n v="85"/>
    <n v="7"/>
    <s v="Health"/>
    <s v="Local"/>
    <x v="1"/>
  </r>
  <r>
    <x v="4"/>
    <s v="Account"/>
    <s v="link"/>
    <s v="NA"/>
    <d v="2022-03-16T00:25:00"/>
    <n v="0"/>
    <n v="17"/>
    <n v="2"/>
    <s v="Cultural"/>
    <m/>
    <x v="0"/>
  </r>
  <r>
    <x v="4"/>
    <s v="Account"/>
    <s v="link"/>
    <s v="NA"/>
    <d v="2022-03-14T15:50:00"/>
    <n v="1"/>
    <n v="10"/>
    <n v="0"/>
    <s v="Cultural"/>
    <m/>
    <x v="0"/>
  </r>
  <r>
    <x v="4"/>
    <s v="Account"/>
    <s v="link"/>
    <s v="WEST PAPUA - 60 YEARS AFTER INVASION AND THOUSANDS OF DEATHS, DISAPPEARANCES AND SYSTEMATIC GENOCIDE- still no UN Resolution, no sanction, no boycott and no support given to free their country.  This is their appeal today 10/3/22!_x000a_Today, Thursday, March 10, 2022, the Papuan people in the Lapago Wamena Cultural Area, thousands of people took to the streets to paralyze Wamena City._x000a_They occupied Wamena City. Rejected Indonesia's colonial plan to expand Papua Province. _x000a_Remember: The voice of the people is the Voice of God. Papuan People, People and Leaders of Indonesia, Melanesia, Pacific, Africa, European Union, USA, Australia, listen to the voices of the 2 million Melanesian people in West Papua who are currently on their way to annihilation due to Indonesia's systemic racism politics. _x000a_The expansion of Papua Province, Special Autonomy Volume 2 and Military Operations in 6 Regencies in Papua is not a solution for West Papua. Only 1 Order Us, Give Us the Right of Self-Determination for the political rights of the Papuan Nation in West Papua. _x000a_Our greetings and prayers from Wamena, the Heart of Papua. ️waaaa..waaaaa..waaaaa.."/>
    <d v="2022-03-10T16:46:00"/>
    <n v="21"/>
    <n v="126"/>
    <n v="73"/>
    <s v="Other"/>
    <s v="National"/>
    <x v="2"/>
  </r>
  <r>
    <x v="4"/>
    <s v="Account"/>
    <s v="link"/>
    <s v="NA"/>
    <d v="2022-03-06T17:32:00"/>
    <n v="1"/>
    <n v="12"/>
    <n v="0"/>
    <s v="Cultural"/>
    <m/>
    <x v="0"/>
  </r>
  <r>
    <x v="4"/>
    <s v="Account"/>
    <s v="link"/>
    <s v="NA"/>
    <d v="2022-03-05T12:44:00"/>
    <n v="1"/>
    <n v="9"/>
    <n v="0"/>
    <s v="Other"/>
    <m/>
    <x v="0"/>
  </r>
  <r>
    <x v="4"/>
    <s v="Account"/>
    <s v="link"/>
    <s v="Private - not visible"/>
    <d v="2022-03-03T23:11:00"/>
    <s v="NA"/>
    <n v="3"/>
    <s v="NA"/>
    <m/>
    <m/>
    <x v="0"/>
  </r>
  <r>
    <x v="4"/>
    <s v="Account"/>
    <s v="link"/>
    <s v="NA"/>
    <d v="2022-02-28T20:51:00"/>
    <n v="1"/>
    <n v="25"/>
    <s v="NA"/>
    <s v="Cultural"/>
    <m/>
    <x v="0"/>
  </r>
  <r>
    <x v="4"/>
    <s v="Account"/>
    <s v="link"/>
    <s v="NA"/>
    <d v="2022-02-28T20:37:00"/>
    <n v="0"/>
    <n v="17"/>
    <s v="NA"/>
    <s v="Cultural"/>
    <m/>
    <x v="0"/>
  </r>
  <r>
    <x v="4"/>
    <s v="Account"/>
    <s v="link"/>
    <s v="NA"/>
    <d v="2022-02-28T19:33:00"/>
    <n v="4"/>
    <n v="34"/>
    <s v="NA"/>
    <s v="Cultural"/>
    <m/>
    <x v="0"/>
  </r>
  <r>
    <x v="4"/>
    <s v="Account"/>
    <s v="link"/>
    <s v="TRIBUTE TO OUR FOUNDING FATHER. WE ARE FORVER GRATEFUL AND WILL ALWAYS REMEMBER."/>
    <d v="2022-02-28T19:26:00"/>
    <n v="6"/>
    <n v="125"/>
    <n v="7"/>
    <s v="Cultural"/>
    <s v="National"/>
    <x v="1"/>
  </r>
  <r>
    <x v="4"/>
    <s v="Account"/>
    <s v="link"/>
    <s v="NA"/>
    <d v="2022-02-28T14:41:00"/>
    <n v="5"/>
    <n v="39"/>
    <n v="2"/>
    <s v="Cultural"/>
    <m/>
    <x v="0"/>
  </r>
  <r>
    <x v="4"/>
    <s v="Account"/>
    <s v="link"/>
    <m/>
    <d v="2022-02-27T07:51:00"/>
    <n v="0"/>
    <n v="5"/>
    <n v="1"/>
    <s v="Sport"/>
    <m/>
    <x v="0"/>
  </r>
  <r>
    <x v="4"/>
    <s v="Account"/>
    <s v="link"/>
    <s v="LETS PAY HOMAGE AND RESPECT TO GRAND CHIEF Sir Michael Thomas Somare, father of our nation. See you all on Monday evening at Sir Hubert Murray Stadium. Gates open at 5pm."/>
    <d v="2022-02-26T18:52:00"/>
    <n v="7"/>
    <n v="106"/>
    <n v="17"/>
    <s v="Cultural"/>
    <s v="National"/>
    <x v="2"/>
  </r>
  <r>
    <x v="4"/>
    <s v="Account"/>
    <s v="link"/>
    <m/>
    <d v="2022-02-25T17:25:00"/>
    <n v="0"/>
    <n v="11"/>
    <n v="0"/>
    <s v="Cultural"/>
    <m/>
    <x v="0"/>
  </r>
  <r>
    <x v="5"/>
    <s v="Account"/>
    <s v="link"/>
    <s v="video only"/>
    <d v="2022-02-22T23:28:00"/>
    <n v="0"/>
    <n v="12"/>
    <n v="0"/>
    <s v="Other"/>
    <m/>
    <x v="0"/>
  </r>
  <r>
    <x v="5"/>
    <s v="Page"/>
    <m/>
    <s v="MOTU KOITA ELECTORATE IN 2027_x000a_2027 maybe a long time away, however, the decision  today about a seat in parliament to represent the people of Motu Koita is progressive and welcoming. _x000a_The MKA people are the original land owners of the city of Port Moresby and it’s time they are represented in the house. _x000a_I supported this as I have been advocating for it since I became MP in 2007. Writing to the Boundaries Commisson and reminding Prime Minister Somare, O’Neil and now Marape the need for their representation in Parliament. _x000a_Motu Koitabu Assembly represented by the Chairman and my deputy alone is not enough. They deserve their own representation, strategies and development plans. _x000a_As Governor of NCD I welcome this news wholeheartedly. Thank you."/>
    <d v="2022-03-22T00:00:00"/>
    <n v="4"/>
    <n v="41"/>
    <n v="37"/>
    <s v="Political"/>
    <s v="Local"/>
    <x v="1"/>
  </r>
  <r>
    <x v="5"/>
    <s v="Page"/>
    <m/>
    <s v="Tomorrow (Wednesday) at 9pm, I will be speaking at a virtual event “Climate Change and Gender-based Violence Against Women and Girls,” exploring how climate change policies and initiatives can help mitigate gender-based violence. Please register here, if you want to listen in. It’s at 9 PM PNG time. Thank you "/>
    <d v="2022-03-15T00:00:00"/>
    <n v="3"/>
    <n v="52"/>
    <n v="2"/>
    <s v="Health"/>
    <s v="National"/>
    <x v="2"/>
  </r>
  <r>
    <x v="5"/>
    <s v="Page 1"/>
    <m/>
    <s v="ROSSO OPENS NEW CLASSROOM &amp; ANNOUNCES FURTHER FUNDING WITH NEW BUS FOR MALAHANG_x000a_The Member for Lae and Minister for Lands and Physical Planning John Rosso open a brand new quality technical trade building at Malahang Technical Secondary School today. _x000a_The building is funded by taxpayers of Lae City through the Lae City Authority (LCA) under the chairmanship of Lae MP John Rosso at a tune of K1.2 million. _x000a_At the opening, Rosso says he has begun prioritizing education, health and infrastructure after prioritizing law and order and fixing the collapsing administrative arm of the city administration. _x000a_“Lae City Council has an annual budget of around K5million compounded with high debt level._x000a_&quot;When people of Lae voted me into the political office in 2017, I begun fixing the problems that has dragged the city backwards. _x000a_&quot;As I speak today, no more hire cars. No more sleeping in the hotels. No more paper contractors. No more ghost names. No more misuse and stealing of public funds. All the loopholes are finally mended after 2 years of seeking justice for the city taxpayers who were denied access to vital services due to political and administrative ignorance.”_x000a_“Because of the repairing work and prudent management, the new look LCA now has a budget of K50million. We have money to build quality classrooms for our children. Quality infrastructures. Fix our street roads. Install rubbish bins and solar lights. Build new police station buildings. Because we managed to block the loopholes”. _x000a_Minister Rosso further announced at the opening another K100 000 commitment for the school to buy the furniture for the new building and Malahang to be one of the recipients of a brand new 26-seater coaster bus from Ela Motors. All made possible by taxpayers of Lae City through the LCA. _x000a_The school board and administration surprise the local MP by naming the new building after his name. Principal of the school said in his 9 years at the school as principal, there was never a political intervention like this. And it is for the first time for LCA under the leadership of Rosso to aid his school with such massive quality infrastructure for the children of Lae and Morobe to use. "/>
    <d v="2022-04-01T00:00:00"/>
    <n v="58"/>
    <n v="614"/>
    <n v="83"/>
    <s v="Infrastructure"/>
    <s v="Local"/>
    <x v="1"/>
  </r>
  <r>
    <x v="5"/>
    <s v="Page 1"/>
    <m/>
    <s v="ERIKU STREET ROADS UPDATE _x000a_The work on drainage, upgrading and resealing of deteriorated street roads in Eriku has further extended to other streets namely Doyle, Trist Avenue, Drayton and Cross this week. _x000a_Sealing will commence soon with completion of drainage, grading and compacting on Parer, Gurney, Buchanan and Chayter street roads (refer to the Google map. Streets marked with red line)_x000a_And for Tent City residents, contract has been awarded to R&amp;Sons for Tent City street roads. Expect work to commence soon. _x000a_Funded through infrastructure grant from Marape-led Pangu  Government sourced by Lae MP John Rosso and working in close partnership with Morobe Governor Ginson Saonu through 20% GST return. "/>
    <d v="2022-03-31T00:00:00"/>
    <n v="22"/>
    <n v="268"/>
    <n v="55"/>
    <s v="Infrastructure"/>
    <s v="Local"/>
    <x v="1"/>
  </r>
  <r>
    <x v="5"/>
    <s v="Page 1"/>
    <m/>
    <s v="PM MARAPE COMMENDS MINISTER ROSSO ON PASSING OF STRATA TITLE LAW_x000a_APPROVED FOR RELEASE: MARCH 23 2022_x000a_Prime Minister Hon. James Marape has commended Lands and Physical Planning Minister Hon. John Rosso on passage of the Strata Title Management Bill 2022 and accompanying bills and  amendments in Parliament today (March 23 2022)._x000a_The bill allows for people to buy units and apartments in high-rise buildings because of increasing shortage of land and a growing population._x000a_PM Marape said the law was brought in to modernise the way business was done in lands and housing in the country._x000a_The Prime Minister said smaller Pacific countries like Fiji and Vanuatu already had strata title laws_x000a_“This is a response to our country’s need for housing,” he said._x000a_“The minister has worked very hard on this at the sunset of this term of Parliament.”_x000a_PM Marape said it should not be forgotten that only 3 per cent of the 462,000 square km of land in the country was State-owned._x000a_He said with the ever-increasing demand for land, there was a need for cheaper housing, and the new law provided for this so people could buy units and apartments in high-rise buildings._x000a_PM Marape said this law was just one of many that his Government had passed since it came into Office in May 2019._x000a_“This law was first talked about 20 years ago,” he said._x000a_“It may seem just like any ordinary Act of Parliament that we’re passing today, however, far that._x000a_“This has a direct value on the economy._x000a_“If one person owns a piece of real estate in an urban area and decides to build a 20-floor building, in which you can find over 60-70 units, these can be individually titled out._x000a_“You don’t need to own a piece of land to have title to an apartment that you can call as home._x000a_“This is a law to modernise some of the legacy issues that we have carried through.”_x000a_PM Marape thanked both sides of Parliament for giving their support for passage of the new law."/>
    <d v="2022-03-24T00:00:00"/>
    <n v="40"/>
    <n v="406"/>
    <n v="94"/>
    <s v="Legal"/>
    <s v="National"/>
    <x v="1"/>
  </r>
  <r>
    <x v="5"/>
    <s v="Page 1"/>
    <m/>
    <s v="LCA SUPPORTS NEW ADMINISTRATION ON  BUGANDI RESTORATION EXERCISE_x000a_The Lae City Authority (LCA) Hand-Up Program has reached out to Bugandi Secondary School with over 150 workers to provide helping hand in cleaning up and beautification of the school. (Refer to the pics attached)_x000a_They are part of more than 2000 unemployed men and women engaged through the program, an initiative of Lae MP and LCA Chairman Hon. John Rosso to provide a stable income for those who cannot afford to find a job. Mostly widows and mothers. _x000a_Not only does this program provide them a stable income. It also put to end Morobe’s paper (ghost) contractors who have been milking millions of taxpayers money out from city’s revenue collection by doing absolutely nothing in the last 10 to 15 years. _x000a_Lae MP who is also the State Minister for Lands and Physical Planning wants to see Bugandi regain its lost pride and identity which it once had. He intends to drive this change through the new administration under Principal Dennis Miall, a no-nonsense individual who can bail the school out from the current administration crisis it had. _x000a_And this begins with the school area clean-up and beatification by Lae Hand Up team, both inside and outside of the school premises. _x000a_Apart from last year’s support to pay for water and electricity bills for the school together with purchasing stationaries including printer and with the aim to bring back the lost pride, the LCA Board through the Chairman Rosso has approved the following projects for Bugandi Secondary School;_x000a_1. School fencing. Work should commence early next month if not, end of this month. _x000a_2. An 8-in-1 double classroom for Grade 12s. _x000a_3. A new ablution block_x000a_4. A brand new 25-seater coaster bus. Bumayong, Malahang, Busu, Lae Secondary, Emmanuel Lutheran School and School of Nursing College will all receive one each. St Joseph Technical College will receive a truck. _x000a_5. An additional K200 000 to meet immediate needs for the school like water and power bills so that school remain open and uninterrupted._x000a_Bugandi was once the pride of Lae City and Morobe Province. Minister Rosso urged all stakeholders to work together to bring change the school needs. And most importantly, the need of the children to get quality education. _x000a_While on the education, the date for the opening of new completed multi-purpose classroom at Malahang Technical Secondary School will soon be announced. _x000a_OUR CHILDREN. OUR SCHOOL. OUR CITY. OUR FUTURE. "/>
    <d v="2022-03-23T00:00:00"/>
    <n v="40"/>
    <n v="369"/>
    <n v="31"/>
    <s v="Infrastructure"/>
    <s v="Local"/>
    <x v="1"/>
  </r>
  <r>
    <x v="5"/>
    <s v="Page 1"/>
    <m/>
    <s v="K10 000 FOR ST. PHILIP LUTHERAN CHURCH _x000a_The St Philip Lutheran Church outside Second Seven Dump in Lae City was one of the proud recipients of a K10 000 grant from Lae City Authority (LCA) to assist in completing their church building project. _x000a_LCA Chairman &amp; Lae MP Hon. John Rosso joined the church congregation on Sunday to make the presentation. _x000a_The Lae MP told the church congregation members who had their Sunday service under a mango tree next to the new church building that it's good to support churches who gets projects off the ground using their own money instead of expecting government to meet the entire project cost. "/>
    <d v="2022-03-21T00:00:00"/>
    <n v="35"/>
    <n v="2500"/>
    <n v="2"/>
    <s v="Infrastructure"/>
    <s v="Local"/>
    <x v="1"/>
  </r>
  <r>
    <x v="5"/>
    <s v="Page 1"/>
    <m/>
    <s v="BODY OF CHRIST GETS SUPPORT_x000a_Lae City Authority (LCA) Chairman &amp; Lae MP Hon. John Rosso explain the importance of church partnership with the government in reaching out to the communities and saving souls. _x000a_With purchase of over 20 police vehicles and 3 new police stations being built under his leadership to address law and order issues in the city, Rosso still believes that effective partnership program with churches plays very vital role in reducing social problems faced in the communities. _x000a_A support funding was presented to the Lae Body of Christ Chairman Ps Sesere Kebei to help support its work in the city. _x000a_Pics:_x000a_Lae MP Hon John Rosso &amp; Ps SSeseri A Kebei."/>
    <d v="2022-03-21T00:00:00"/>
    <n v="39"/>
    <n v="1500"/>
    <n v="36"/>
    <s v="Infrastructure"/>
    <s v="Local"/>
    <x v="1"/>
  </r>
  <r>
    <x v="5"/>
    <s v="Page 1"/>
    <m/>
    <s v="TRIBUTE - LATE HON. WILLIAM SAMB MP_x000a_My brother William it was shocking when learning of your passing in a far-away land whilst on duty travel to Dubai. I sit here reminiscing our friendship especially your personality. _x000a_Hon. William Samb was not only a colleague minister but a close friend whom I met before politics during his Shorncliffe days when he was a projects manager and I was a subcontractor. _x000a_We eventually met up together in parliament, him representing his beloved Goilala and me representing Lae. _x000a_Willy was a character with a great sense of humor and a great personality. He was someone who always spoke his mind whether you liked it or not._x000a_To friend or foe, he was fiercely loyal to our country Papua New Guinea and vocal about issues of corruption especially in NEC or government caucus._x000a_His usual words after a scathing outburst would be &quot;Me tromoi toktok how yupla kisim em yupla yet.&quot; _x000a_I was usually the person who had to smooth the waters after Willy ruffled a few feathers in his blunt and no nonsense way. _x000a_He was a PANGU Pati stalwart who joined Hon. Sam Basil in August  2015 and was first elected into the ninth parliament. He was re-elected to the tenth parliament in 2017 under PANGU Pati and served until his passing._x000a_Willy was a strong PANGU Pati man and sat on the party committee and was the link between the party executives and the political wing. _x000a_Willy played key roles in the party and also in the formation of government and was a close confidante of our Prime Minister Hon. James Marape. We called it the Tari-Goilala combination._x000a_Willy was a good person with a big heart and always had time for everyone of our colleagues despite party affiliations. His wit and humor was special. _x000a_He always worked passionately for his Goilala people and represented them well. He put his work and people before his health and family that was Willy always working late and passionately for his people and his beloved PANGU Pati._x000a_I have lost a good friend but PNG has lost a fearless and no nonsense leader._x000a_To his wife Joyce, Christine and children Emmanuella, Jonathan, Helen and Elliot and all families and relatives at Kambise village, Woitape Goilala Central Province may God give you comfort in this time of bereavement._x000a_Rest in peace my brother till we meet again on the other side._x000a_Hon. John Rosso, DPS MP_x000a_Member for Lae_x000a_Chairman of Lae City Authority_x000a_Minister for Lands &amp; Physical Planning"/>
    <d v="2022-03-09T00:00:00"/>
    <n v="78"/>
    <n v="6400"/>
    <n v="31"/>
    <s v="Other"/>
    <s v="National"/>
    <x v="1"/>
  </r>
  <r>
    <x v="5"/>
    <s v="Page 1"/>
    <m/>
    <s v="WORK COMMENCE ON NEW EAST TARAKA MARKET - FUNDED BY YOUR TAX_x000a_Work has commenced on the new East Taraka market in ward 6 Lae Urban LLG as steel fencing being erected around the market perimeter._x000a_The East Taraka Market project is one of several suburban markets to be constructed around the city to ease backlogs of people going to the Lae main market._x000a_This project is funded by the taxpayers of Lae through the Lae City Authority will include a police post to counter law and order issues in the community._x000a_With the East Taraka street roads being upgraded, this market will boost the SME sector and provide a safe and healthy market facility for our women and youth._x000a_Let's take ownership and build our city for a better future for our children."/>
    <d v="2022-03-07T00:00:00"/>
    <n v="169"/>
    <n v="4300"/>
    <n v="72"/>
    <s v="Infrastructure"/>
    <s v="Local"/>
    <x v="1"/>
  </r>
  <r>
    <x v="5"/>
    <s v="Page 1"/>
    <m/>
    <s v="CONDOLENCE MESSAGE - LATE HON. WILLIAM SAMB, MP_x000a_On behalf of my family and the people of Lae, I would like to convey my heartfelt condolences to the immediate families, relatives, staff and the people of Goilala, Central Province on the untimely passing of their brother, father, leader and Minister Late. Hon. William Samb, MP._x000a_Late William Samb is a very hardworking and humble leader and a key player in the PANGU Pati led Marape-Basil Government._x000a_A Civil Engineer by profession, Late William Samb was determined to connect his rural Goilala communities by road and harnessing agricultural and economical potential for his people under his government capacity as the Minister for Transport and now the Minister for Commerce Trade and Industry until his passing._x000a_He is dubbed as the champion for his rural Goilala people having served with distinction and was keen in seeing that services are delivered to rural communities across Papua New Guinea._x000a_Farewell and rest in peace Sir"/>
    <d v="2022-03-06T00:00:00"/>
    <n v="9"/>
    <n v="606"/>
    <n v="15"/>
    <s v="Other"/>
    <s v="National"/>
    <x v="1"/>
  </r>
  <r>
    <x v="5"/>
    <s v="Page 1"/>
    <m/>
    <s v="2-3 MILES ROAD UPGRADE AND SEALING UPDATE_x000a_The main Street road from Three Mile down to Two Mile is now being upgraded and sealed with proper drainage constructed after forty years of being neglected by the government._x000a_This road comes under the Lae Suburban Roads Upgrade Program of the Lae City Authority and funded by the taxpayers of Lae through the 20% GST Revenue returns agreement between the IRC, Morobe Provincial Government and LCA._x000a_Thanks to the LCA for prudently managing revenues and funding from the government so that taxpayers get better infrastructures and services for their tax._x000a_The Miles road upgrade follows the upgrade, drainage construction and sealing of East Taraka streets, Eriku streets, Golf Club road (Bumbu road to Markham road), Kapiak street, Karoka street, Citos street, Malaita junction and several others including Tent City street roads which are in the pipeline._x000a_The Lands Ministry and LCA are also working in partnership to identify genuine residents in the miles area and facilitate for their land titles. This will enable the miles area to be a well planned suburb in Lae with access to necessary basic services._x000a_In the last three years, we have seen the upgrade and sealing of the Unitech to Tent City road, Malahang to Chinatown road (in progress), Kamkumung road (in progress) and the Lae-Nadzab road which funding have been made available by the Marape PANGU-led government._x000a_Thank you to Morobe Governor Ginson Saonu, IRC Commissioner Sam Koim, Prime Minister James Marape and all stakeholders who have been very supportive towards our ambition in making Lae great again for our children and all citizens alike."/>
    <d v="2022-03-04T00:00:00"/>
    <n v="143"/>
    <n v="4700"/>
    <n v="32"/>
    <s v="Infrastructure"/>
    <s v="Local"/>
    <x v="1"/>
  </r>
  <r>
    <x v="5"/>
    <s v="Page 1"/>
    <m/>
    <s v="MALAHANG-CHINATOWN ROAD UPGRADE UPDATE_x000a_Upgrading work along the Malahang to Chinatown road is progressing well with contractors JVPNG Investment working tirelessly at a faster pace._x000a_The Malahang junction to Busurum section has been completed while work is now at Hunter towards Butibam village._x000a_It is a one lane access from Busu Secondary School down to Butibam junction as contractors are now pouring concrete on slabs from Balob Teachers College._x000a_Residents and road users are urged to observe and follow road signs for a smooth flow of traffic in and out of the roadwork area._x000a_Residents must also make it your responsibility to look after the contractor's equipment and machineries and also maintain safety for all road users._x000a_We are committed and had delivered better roads (both main roads and suburban roads) for our taxpayers over the last four years and we will continue to do so into the future._x000a_The Kamkumung road upgrade is also in progress and so as suburban roads at East Taraka, Eriku and 2 Mile to 3 Mile streets._x000a_Nothing happens overnight and we would like to thank the Marape PANGU-led government for putting funding into the National Department of Works to have our main arterial roads in the city upgraded._x000a_Thank you to our Morobe Governor Ginson Saonu and the Morobe Provincial Government for the 20% GST Revenue returns to Lae City Authority which now enables us to fix and upgrade our suburban roads in the city._x000a_We are delivering much needed infrastructures for all sectors under each respective DSIP components with good backing from our National Government, donor partners and taxpayers._x000a_That is an indication of good prudent management of taxpayers monies and good governance that has been lacking in Lae for many decades._x000a_Thank you to the contractors, engineers and everyone in Lae who have keen to see Lae change for the better."/>
    <d v="2022-03-03T00:00:00"/>
    <n v="178"/>
    <n v="5500"/>
    <n v="92"/>
    <s v="Infrastructure"/>
    <s v="Local"/>
    <x v="1"/>
  </r>
  <r>
    <x v="5"/>
    <s v="Page 1"/>
    <m/>
    <s v="2022 TRANS HIGHWAY INVITATIONAL SEVENS ROSSO CUP TOURNAMENT A SUCCESS_x000a_Congratulations to Papuan Compound Ravens are the champions of the 2022 Trans Highway Invitational Sevens Rosso Cup tournament._x000a_Thank you to POM Barbarians for a good challenge in the cup final. Thank you to all the teams from East New Britain, West New Britain, Western Highlands and NCD who have travelled into Lae for the tournament._x000a_Thanks to the sponsors, Morobe Rugby Union President Lionel Kamiak, tournament director Hirake Lokora, Patron Cr Jacob Maragau, MRFU officials and PNGRFU President Paul Siwi and team for a successful tournament._x000a_We will continue to support MRFU and sports development in Lae annually for our families both young and old to come together and socialise._x000a_Congratulations to everyone and we look forward for more greater things for our city."/>
    <d v="2022-02-27T00:00:00"/>
    <n v="74"/>
    <n v="5900"/>
    <n v="57"/>
    <s v="Sport"/>
    <s v="Local"/>
    <x v="1"/>
  </r>
  <r>
    <x v="5"/>
    <s v="Page 1"/>
    <m/>
    <s v="2022 TRANS HIGHWAY RUGBY SEVENS TOURNAMENT - ROSSO CUP CHALLENGE_x000a_It's on this weekend, the 2022 Trans Highway Invitational Rugby Sevens tournament is set for the 26th &amp; 27th February at the Sir Ignatius Kilage stadium in Lae._x000a_This tournament is proudly sponsored by the Member for Lae Hon. John Rosso and the Lae City Authority through the Morobe Rugby Football Union (MRFU)._x000a_Sixteen teams from Lae and other provinces are set to battle it out on who will lift the Rosso Cup and K20,000 cash prize of the 2022 Trans Highway Invitational Sevens._x000a_Teams are as follows;_x000a_1. Lae Harlequins - Morobe _x000a_2. PC Ravens - Morobe _x000a_3. PC Jokers - Morobe_x000a_4. Lae Royals - Morobe_x000a_5. Dirty 8 - Morobe_x000a_6. 411 Bombers - Morobe_x000a_7. Aris - Morobe_x000a_8. Sagasek - Morobe_x000a_9. Huon Tech Connections - Morobe_x000a_10. Rabaul Stallions, East New Britain_x000a_11. Loyal Brothers, East New Britain_x000a_12. Kimbe Rebels, West New Britain_x000a_13. Tribesmen, Western Highlands_x000a_14. Brothers - Port Moresby_x000a_15. Thunderbolts - Port Moresby_x000a_16.  Barbarians - Port Moresby_x000a_Welcome to all the visiting teams and best wishes to everyone. May the best team win._x000a_ASA SUMBA_x000a_*COVID 19 Protocols and Niupla Pasin measures will be strictly enforced*"/>
    <d v="2022-02-24T00:00:00"/>
    <n v="9"/>
    <n v="2900"/>
    <n v="21"/>
    <s v="Sport"/>
    <s v="Local"/>
    <x v="1"/>
  </r>
  <r>
    <x v="5"/>
    <s v="Page 1"/>
    <m/>
    <s v="LANDOWNERS SHOULD NOT BE SELLING THEIR LAND_x000a_Lae MP and Minister for Lands, John Rosso, said instead, they should work in partnership with the Lands Ministry to convert vacant land into bankable land leases._x000a_Source: TVWan News"/>
    <d v="2022-02-15T00:00:00"/>
    <n v="18"/>
    <n v="199"/>
    <n v="66"/>
    <s v="Finance"/>
    <s v="National"/>
    <x v="1"/>
  </r>
  <r>
    <x v="5"/>
    <s v="Page 1"/>
    <m/>
    <s v="LAE FESTIVAL 2022 LAUNCHED_x000a_Restoring Lae back to it’s glory days is a dream much talked about by Lae MP John Rosso._x000a_One of the ways the Lae City Authority is aiming to do this, is through hosting family oriented events._x000a_In 2020, the first Rosso Cup Mountain Bike Challenge was hosted – and it received a big turnout._x000a_Last night, Mr Rosso officially announced this year’s event – which will be the Lae Festival._x000a_It will be hosted from the 21st to the 23rd of May._x000a_Source: EMTV Online"/>
    <d v="2022-02-15T00:00:00"/>
    <n v="34"/>
    <n v="432"/>
    <n v="32"/>
    <s v="Cultural"/>
    <s v="Local"/>
    <x v="1"/>
  </r>
  <r>
    <x v="5"/>
    <s v="Page 1"/>
    <m/>
    <s v="LAE FESTIVAL 2022 - ROSSO CUP MOUNTAIN BIKE CHALLENGE LAUNCHED_x000a_The Lae Festival 2022 which will coincide with the annual Rosso Cup Mountain Bike Challenge is set for May 21st to 23rd 2022._x000a_The Lae Chamber of Commerce and Industry in partnership with the Lae Tourism Bureau are organising this year's event which is set to be the biggest family event in Lae apart from the annual Morobe Show._x000a_Lae Festival will have arts &amp; crafts and business exhibitions at the Forest Research Institute (FRI) and Lae showgrounds, boat racing at Voco Point and bicycle racing at the Lae Botanical Gardens and Raunwara._x000a_LCCI President John Byrne says the event is aimed at bringing together the business community and the people of Lae and promote peace, unity and good citizenship in Lae._x000a_&quot;This event will complement the developments taking place in Lae under the leadership of Hon. John Rosso in the last four years,&quot; says Byrne._x000a_Member for Lae John Rosso says the success of the last Rosso Cup Mountain Bike challenge and the  recent Rosso Cup sports tournaments around Lae gives hope to bring Lae back to its glory days._x000a_&quot;Seeing the smiles, joy and laughter on the faces of children and every citizen is priceless. I want to make Lae become the city that many of us grew up in during our time,&quot; says Rosso._x000a_This year's event has attracted massive support from the business community in Lae and LCA is looking forward for a bigger and better event in May."/>
    <d v="2022-02-15T00:00:00"/>
    <n v="12"/>
    <n v="584"/>
    <n v="59"/>
    <s v="Sport"/>
    <s v="Local"/>
    <x v="1"/>
  </r>
  <r>
    <x v="5"/>
    <s v="Page 1"/>
    <m/>
    <s v="MRFU GETS K50,000 BOOST _x000a_The Morobe Rugby Football Union (MRFU) received a K50,000 funding support from the Lae City Authority towards their season 2022._x000a_Lae MP and Chairman of LCA Hon. John Rosso presented K30,000 to President Lionel Kamiak and Patron Jacob Maragau as MRFU looks forward to host the 2022 Trans Highway Invitational Sevens tournament later this month. Another K20,000 will be given to support the MRFU competition._x000a_The Trans Highway Invitational Sevens will be playing for the Rosso Cup with K20,000 first prize attracting teams from across PNG including local Lae teams._x000a_Mr Rosso commended MRFU for promoting peace and unity through the code and involving young men and women from all communities in and around Lae City._x000a_The sponsorship support to MRFU is part of Mr Rosso and LCA's ongoing support towards promoting sports and good citizenship in Lae and surrounding communities."/>
    <d v="2022-02-13T00:00:00"/>
    <n v="46"/>
    <n v="5400"/>
    <n v="40"/>
    <s v="Sport"/>
    <s v="Local"/>
    <x v="1"/>
  </r>
  <r>
    <x v="5"/>
    <s v="Page 1"/>
    <m/>
    <s v="LCA BACKS LAE CITY DWELLERS FC_x000a_Lae City Dwellers FC received K50,000 sponsorship support from the Lae City Authority towards their 2022 National Soccer League season campaign._x000a_Member for Lae John Rosso made the presentation to LCD FC Coach Peter Gunemba and Captain Raymond Gunemba at Papuan Compound on Sunday._x000a_This is part of LCA's continuous support to sporting competitions and teams that represent Lae both locally and nationally._x000a_Other sporting teams that received support from LCA include Lae SNAX Tigers, Lae City FC, PC Ravens, Lae Harlequins, Unitech Spartans, East Taraka Spiders, Lae Schools Rugby League competition, Morobe Rugby Football Union among other major sporting associations in Lae."/>
    <d v="2022-02-13T00:00:00"/>
    <n v="37"/>
    <n v="1000"/>
    <n v="42"/>
    <s v="Sport"/>
    <s v="Local"/>
    <x v="1"/>
  </r>
  <r>
    <x v="5"/>
    <s v="Page 1"/>
    <m/>
    <s v="THE CHANGING FACE OF EAST TARAKA_x000a_East Taraka is one of Lae's oldest suburbs where alot of our senior citizens have resided in and built our beloved city of Lae._x000a_Forty years ago, East Taraka had sealed roads, street lights, permanent homes, movie cinema and was a peaceful and safe community._x000a_Women and girls walk freely at night without being harassed or threatened, taxi services and businesses operate freely without being robbed and the streets were clean and beautiful._x000a_In the last twenty years saw a decline in service delivery to the community. It's roads were riddled with potholes, street lights not working, rubbish weren't picked up by the council etc. and continuous neglect from the government has forced the once peaceful suburb to become a safe haven for criminals._x000a_Numerous pleas to the government to fix the East Taraka roads have been unsuccessful._x000a_Since being elected into office, Member for Lae John Rosso decided to shift the common paradigm by focusing on fixing services that are lacking in communities in Lae. Five years won't be enough time to fix issues which have escalated for many decades, but Rosso was optimistic in restoring pride in his hometown._x000a_It was challenging working against a system which was hellbent on misusing and siphoning public funds and neglecting the very people that pay tax for services._x000a_In 2020, the Lae City Authority signed a Memorandum of Agreement (MoA) with the Morobe   Provincial Government and Internal Revenue Commission to have 20% of the total GST returns to Morobe be given to Lae City._x000a_From that 20% GST returns, LCA committed this funding towards upgrading and sealing suburban roads in Lae City. In just twelve months notable maintainance, upgrade and sealing were carried out at Bumbu road, East Taraka, Papuan Compound, Kapiak street, Karoka street and now Eriku and two mile to three mile area getting the same attention drainage and sealing._x000a_The East Taraka road upgrade is being constructed in two phase. Phase one is the construction of proper drainage, upgrade and sealing of the main street roads and phase two will see all smaller streets at East Taraka._x000a_Prior to that was the upgrade and sealing of the UNITECH to Tent City road funded by the Marape-Basil government. This is a testament of Rosso's key involvement and participation as a senior cabinet minister in the PANGU-led government._x000a_This comes as a relief for many road users who had waited forty years for this important road to be fixed. _x000a_Vital government institutions including schools, Igam Army Barracks, police barracks, PMV owners, small business owners and the general taxpayers were relieved by the road upgrade._x000a_For East Taraka, it wasn't just the road upgrade. A new market facility will now be built to support the economic sector in the suburb._x000a_SME and youth empowerment programs were also rolled out with men and women being trained under LCA's SME training program and given start up capitals to operate their small businesses._x000a_East Taraka youths have been presented with a brand new dump truck that will enable them to go into SME by looking after the new market and assisting LCA in garbage collection within their community._x000a_Religious groups in the community are now getting recognition from the LCA under its church partnership program._x000a_Sporting activities in the community were also supported with the recent completion of the annual Rosso Cup Sports challenge and support towards their local sporting competition._x000a_The community also had their playing field placed under trust of the LCA. This now protects businesses and individuals from stealing their recreational field. _x000a_Several longtime residents who applied for their land titles and waited for decades were also given their land titles through a program initiated by the Ministry of Lands under Lands Minister John Rosso in partnership with the LCA._x000a_With the new Igam township containing 1300 houses to be constructed by this year, brand new hospitals at Tent City and West Taraka, East Taraka is poised to be brought back to its glory days in the next five years._x000a_Taraka in the Kotec language in Morobe means 'end' or 'pinis and arere' in tok pisin. Soon there will be an end to lawlessness, lacking basic services and end to an era of misfortune and neglect._x000a_Taxpayers at East Taraka and elsewhere in Lae city deserve better services for the taxes they pay. Rosso is fixing one suburb at a time and catching up on forty years of neglect by successive governments and local authorities._x000a_With good prudent management of limited funding from the government, putting in place strong governance systems and fostering good strong partnerships with all stakeholders, Lae is becoming a conducive and safer economic hub in Papua New Guinea."/>
    <d v="2022-02-09T00:00:00"/>
    <n v="194"/>
    <n v="4300"/>
    <n v="82"/>
    <s v="Infrastructure"/>
    <s v="Local"/>
    <x v="1"/>
  </r>
  <r>
    <x v="5"/>
    <s v="Page 1"/>
    <m/>
    <s v="LAE PORT TO UNDERGO REFURBISHMENT AND UPGRADE - LAE'S ECONOMIC GROWTH AND DEVELOPMENT IN FIVE YEARS_x000a_The Lae Port (Lae Tidal Basin) will undergo major refurbishment and upgrade following the signing of a Memorandum of Understanding between the governments of Papua New Guinea and Australia._x000a_The AD120million upgrade of Lae Port is one of seven ports across the country which will benefit from the AD580million funding from the Australian Government._x000a_The massive funding, to be executed through PNG Ports Corporation, is the biggest single investment by Australia in any sector and project in the history of the Australia Infrastructure Financing Facility for the Pacific (AIFFP), Australia’s assistance programme for the region._x000a_Thank you to Prime Minister Scott Morrison and the Australian Government for your continuous support to Papua New Guinea not just in the maritime infrastructure sector – but in nearly all sectors including education, health, telecommunications, aviation, electrification and road development._x000a_Thank you to the Marape PANGU-led government for allocating funding for road infrastructure developments in Lae including the Unitech to Tent City road, Malahang to Chinatown road and the Kamkumung road upgrade._x000a_Apart from major arterial roads in the city getting upgraded, the Lae City Authority is also improving and upgrading street and suburban roads in the city._x000a_The East Taraka suburban road which has deteriorated over the past decades has been upgraded and sealed, Eriku street roads, Bumbu Road stretch, Citos street and the 2mile to 3mile street roads are being worked on to be upgraded and sealed._x000a_Thank you to Morobe Governor Ginson Saonu, IRC Commissioner General Sam Koim and Prime Minister James Marape for the 20 percent GST revenue returns which is now being put to good use since the agreement was signed._x000a_In twelve months, LCA is prudently managing the funds to implement major neglected infrastructures concentrating on roads in Lae City._x000a_Lae City has lit up after decades of darkness with the installation of brand new and improved LED street lights at all major roads like the Milfordhaven Road, Bumbu Road, Huon Road and Cassowary Road among many other city streets._x000a_With the construction of the new K692 million Nadzab International Airport, Nadzab township development, Yalu Bridge to Nadzab four lane road K380 million, the recently launched K105million fisheries hub and major infrastructural and business investment developments, Lae will grow as the economic hub of PNG._x000a_A brand new suburb at Igam will have 1300 houses built by Toea Homes through Comrade Trustees Services Limited for our servicemen and is also open to working class people who would like to own a home and land package in a gated community._x000a_The ANGAU Hospital Redevelopment funded by the Australia and Papua New Guinea Governments is delivering a world class health facility for the people of Lae and Morobe province. _x000a_The PNG Health Department with funding from AusAID and ADB are also building brand new hospitals at Tent City and West Taraka. These facilities include emergency, dental, several delivery rooms, birthing suite areas, outpatient care and accomodation for a resident medical doctor._x000a_The West Taraka facility is built at a cost of almost K7.7million and K3million for medical equipment while Tent City is over K10million including K3million for medical equipment._x000a_The Lae City Authority is also funding the construction of the K8million Milfordhaven Level 3 health facility which will include dental, birthing suites and outpatient care. ADB will be funding the hospital equipment to a tune of K3million._x000a_With all these development infrastructures and an improved law and order and good governance under the leadership of Lae MP John Rosso, investment confidence has been boosted in Lae from both the business community, government and donor agencies._x000a_These major projects will ensure the face of Lae and Morobe will transform dramatically. It will also create jobs and spin off activities."/>
    <d v="2022-02-07T00:00:00"/>
    <n v="61"/>
    <n v="550"/>
    <n v="48"/>
    <s v="Health"/>
    <s v="Local"/>
    <x v="1"/>
  </r>
  <r>
    <x v="5"/>
    <s v="Page 1"/>
    <m/>
    <s v="VOCO POINT COASTAL FISHERIES HUB DEVELOPMENT PROJECT LAUNCHING_x000a_It gives me great pleasure to deliver the keynote statement of behalf of our Prime Minister James Marape on the occasion of the launching of the Voco Point Coastal Fisheries Hub in Lae Morobe Province._x000a_Thank you to the National Fisheries Authority (NFA), under the dynamic and thoughtful leadership of Hon. Dr. Lino Tom, Member for Wabag and Minister for Fisheries and Marine Resources. _x000a_Thank you NFA Managing Director John Kasu and the board._x000a_NFA is one of few state entities who had remained focused and delivered on the National Government's policy directives, by crystallising the TAKE BACK PAPUA NEW GUINEA AND LEAVE NO CHILD BEHIND over all policy agenda._x000a_The K105 million Voco Point Coastal Fisheries Hub will facilitate an efficient and effective fish landing, storage, processing, marketing and distribution of fisheries products as a one-stop-shop fisheries hub to service the requirements of the entire region from the coastal to the Highlands._x000a_That will also include an office complex of the NFA which will be located across the new facility._x000a_This multi million kina facility and project will create more employment, empower SME and put money directly into the pockets of ordinary people in Morobe and neighbouring coastal provinces._x000a_I am very grateful to the Marape PANGU-led government for investing in infrastructure developments in Lae over the last four years._x000a_We have bought eighteen police vehicles and built three brand new police stations in partnerships over the last four years and that has effected an 80% decline in major crimes in the city._x000a_We are concentrating on upgrading our major road networks, improve health facilities, schools and social sectors that enables business confidence by government and private sector on investing in Lae._x000a_I urge all our people in Morobe to grasp this opportunity with both hands and venture into agriculture, fisheries and other sustainable resource sectors and improve their livelihood._x000a_We must not be spectators on our land and support each other to grow and be successful with the opportunities presented to us by the government and investors._x000a_Thank you also to the Morobe Provincial Government under the leadership of Governor Ginson Saonu, Minister Dr Lino Tom, Morobe Provincial Administration and PEC, our international partners and most importantly our people for your continuous support._x000a_Thank you Private investors in Morobe for continuous support. Continue to welcome investors and work hand in hand in hand for a better Lae."/>
    <d v="2022-01-17T00:00:00"/>
    <n v="54"/>
    <n v="3000"/>
    <n v="50"/>
    <s v="Infrastructure"/>
    <s v="Local"/>
    <x v="1"/>
  </r>
  <r>
    <x v="5"/>
    <s v="Page 1"/>
    <m/>
    <s v="K10,000 FOR ELCPNG SYNOD_x000a_The 33rd Evangelical Lutheran Church of Papua New Guinea SYNOD which will be convened in Port Moresby in the coming week received a K10,000 support from the taxpayers of Lae through the Lae City Authority._x000a_Member for Lae and Chairman of the Lae City Authority John Rosso made the presentation to ELCPNG Assistant Bishop Right Reverend Lucas Kedabing in Lae this week._x000a_The SYNOD brings together and discusses major issues of the ELCPNG in their mission to serve the greater majority of our people in Lae, Morobe and across the country._x000a_This support is part of the ongoing church partnership program which more than twenty churches and church groups in the city have benefited from in the last four years."/>
    <d v="2022-01-07T00:00:00"/>
    <n v="98"/>
    <n v="6300"/>
    <n v="26"/>
    <s v="Infrastructure"/>
    <s v="Local"/>
    <x v="1"/>
  </r>
  <r>
    <x v="5"/>
    <s v="Page 1"/>
    <m/>
    <s v="YOUR CHOICES DETERMINE YOUR FUTURE, DONT BLAME OTHER FOR YOUR FAILURES_x000a_By Martyn Namorong_x000a_I sold betel nut for three years (2010-2012) after dropping out of school. Everything I’ve learnt was at the buai market. As a buai seller one has time to contemplate life. One also has money to buy phone credit and learn stuff on the internet._x000a_I don’t have a diploma or degree but that hasn’t stopped me from travelling to Asia, South America, Africa and the Pacific islands._x000a_I’ve never blamed society or the government for my predicament. I knew I was a victim of the modern capitalist economy but I chose not to continue to be a victim by not blaming others and working towards improving my lot in life._x000a_One of the most negative mindsets our young people have is that they blame the government or their parents or their lack of education for being in the hole._x000a_They may be right, but how does blaming others pull you out of the hole you are in?_x000a_One thing I’ve learnt from life experience is that people are attracted to those who contribute to society. For me it was the blogs that I wrote while selling betel nut._x000a_I remember the UN Resident Coordinator meeting me at the reception for former Australian Greens Senator Bob Brown at his residence. He asked me who I was and I told him I was a buai seller from Pipigari Street, Korobosea. He looked shocked. I showed him my invitation from UNDP and told him I had been invited because I’ve written about the plight of the Basamuk people whom Senator Brown had come to visit._x000a_I’m a glass half full kind of guy! I also prefer to be in control of my own life._x000a_My view is that society doesn’t owe anyone anything but we owe it to ourselves to solve our own issues. After all, everyone else around us has their own issues to deal with._x000a_Shared with permission from the author Martyn Namorong"/>
    <d v="2022-01-07T00:00:00"/>
    <n v="13"/>
    <n v="181"/>
    <n v="10"/>
    <s v="Cultural"/>
    <s v="National"/>
    <x v="2"/>
  </r>
  <r>
    <x v="5"/>
    <s v="Page 1"/>
    <m/>
    <s v="LAE PEDDLE POWER BIKERS GET SUPPORT_x000a_The Lae Peddle Power Bicycle Club received a K10,000 boost from Lae MP John Rosso to support their trip to Port Moresby this weekend._x000a_The bicycle club comprising youths from all over Lae city will be biking from Lae to Wau then into Gulf and Central province to attend the 33rd ELCPNG SYNOD in Port Moresby._x000a_The Lae Peddle Power Bicycle club also participates in the annual Rosso Cup Mountain Bike Challenge._x000a_The Lae Peddle Power bikers promote various entities including local tourism and have peddled throughout Papua New Guinea._x000a_The bikers thanked Mr Rosso for the support and wowed to promote a better Lae in their trip to Port Moresby."/>
    <d v="2022-01-07T00:00:00"/>
    <n v="200"/>
    <n v="7800"/>
    <n v="39"/>
    <s v="Jobs"/>
    <s v="Local"/>
    <x v="1"/>
  </r>
  <r>
    <x v="6"/>
    <n v="1"/>
    <m/>
    <s v="A women's leader of Situm appreciates governor's intervention program, &quot;The Healthy Village and Good Governance&quot;."/>
    <d v="2022-04-17T00:00:00"/>
    <n v="5"/>
    <n v="33"/>
    <n v="10"/>
    <s v="Health"/>
    <s v="Local"/>
    <x v="2"/>
  </r>
  <r>
    <x v="6"/>
    <n v="1"/>
    <m/>
    <s v="Morobe Province to have Public Institute of Leadership &amp; Governance ( PILAG) Branch in Lae._x000a_Memorandum of Agreement signed on Friday. _x000a_Another quality initiative of Morobe Governor Hon Ginson Goheyuc Saonu._x000a_More to come."/>
    <d v="2022-03-26T00:00:00"/>
    <n v="9"/>
    <n v="57"/>
    <n v="2"/>
    <s v="Infrastructure"/>
    <s v="Local"/>
    <x v="2"/>
  </r>
  <r>
    <x v="6"/>
    <n v="1"/>
    <m/>
    <s v="“Erap Villages empowered with funding support for Healthy Village &amp; Good Governance _x000a_Program.”_x000a_A total of Forty-Two Villages in the Erap area of Nawaeb District received funding support _x000a_through the Healthy Village &amp; Good Governance Program._x000a_The funding support of K42,000 (K1000 each) were presented by Morobe Governor Hon _x000a_Ginson Goheyuc Saonu, to enable the respective village committees of the program to _x000a_begin work._x000a_The villagers had initially undergone a two-week comprehensive program coordinated by _x000a_Healthy Village &amp; Good Governance Coordinators Mr Justin Ruameng &amp; Grace Ruameng._x000a_The program is being funded by the Morobe Provincial Government as an Intervention_x000a_Program under the leadership of Governor Saonu._x000a_The funding support was presented at Torowa Village in the Ward 6 council area of _x000a_Wain/Erap Local Level Government in the presence of Wain /Erap President Hon Kunump _x000a_Ameke and Provincial Executives._x000a_Governor Saonu said through the program, funds are being put directly to the people to _x000a_enhance their respective villages in terms of water projects, beautification, good hygiene _x000a_practices, sanitation and good governance systems._x000a_“The program sets a new benchmark for the village to kept neat, healthy and systematic_x000a_that paves the way to attract greater development practices to come to the villages.”_x000a_“Erap area although is one of the least developed areas of Morobe Province in terms of _x000a_road infrastructure, has set the pace for a large number of training participants, reflecting_x000a_the humbleness of the people to yearn for development to take place,” said Governor _x000a_Saonu."/>
    <d v="2022-03-25T00:00:00"/>
    <n v="8"/>
    <n v="66"/>
    <n v="7"/>
    <s v="Infrastructure"/>
    <s v="Local"/>
    <x v="2"/>
  </r>
  <r>
    <x v="6"/>
    <n v="1"/>
    <m/>
    <s v="&quot; First Dividend paid by Morobe Alluvial Mining Limited (MAML) to local Leaseholder of Sandy Creek, Wau.&quot;_x000a_-Morobe Provincial Government gains first Revenue from its Alluvial Mining Operations.-_x000a_Today marked a Historical Occasion for Morobe Alluvial Mining Limited ( Morobe Mineral Holdings) , when the first ever Dividend of K29,000 was paid to ML 283 Leaseholder of Sandy Creek, Mr Tani Sifuro._x000a_Morobe Governor Hon Ginson Goheyuc Saonu presented the Cheque Payment today in Lae to Mr Sifuro and his family in the Presence of Morobe Provincial Administrator Mr Bart Ipambonj and Group CEO of MMHL, Ms Brigitta Pondros. _x000a_The payment is from launch of Production Phase Operations for MAML in Sandy Creek, Wau in February 2022._x000a_The payment is 30% proceeds from the signed 30%-70% with Morobe Provincial Government._x000a_Governor Saonu said this is a clear indication of his Provincial Executive Council Members faith in approving the Operations and Funding for Mechanized Machinery for MAML this year._x000a_This Governor Saonu said, MPGs Triple 1 policy is taking place with the greater aim for More Employment Opportunities and More Internal Revenue for Morobe Province._x000a_Morobe Provincial Administrator Mr Bart Ipambonj said his Administration will continue to support MAML, to ensure local Morobean Alluvial Mining Leaseholders like Mr Sifuro are empowered financially from their own resources._x000a_MMHL Group CEO Ms Brigitta Pondros said with the dedication and efforts of all MAML Staff, the proceeds have now paid off for Mr Sifuro and his family._x000a_With the first payment being done now, Morobe Province is set to gain more revenue from MAML operations this year from the other existing partner Tenements._x000a_Ms Pondros thanked Mr Sifuros family for their patience throughout the entire process and said more payments are expected to come from Mr Sifuros ML 283 Lease. _x000a_Mr Tani Sifuro, is further a local councilor of Wau/Rural LLG and is the pioneer Leaseholder to partner with MAML. All his willing  family are employed by MAML to participate on their very own tenement._x000a_#More to come._x000a_#Your Tax at Work._x000a_#Creating More Revenue &amp; Creating More Job Opportunities."/>
    <d v="2022-03-12T00:00:00"/>
    <n v="24"/>
    <n v="951"/>
    <n v="2"/>
    <s v="Finance"/>
    <s v="Local"/>
    <x v="1"/>
  </r>
  <r>
    <x v="6"/>
    <n v="1"/>
    <m/>
    <s v="PRESS RELEASE_x000a_Tuesday 8th March 2022_x000a_Governor Saonu mourns passing of Goilala MP Hon William Samb._x000a_Acknowledges his efforts to revive Pangu Party in Papua New Guinea._x000a_Morobe Governor Hon Ginson Goheyuc Saonu, MP today expressed his deepest condolences to the passing of the Late Commerce Minister, Goilala MP and Pangu Party strong man, The Late Hon William Samb, MP._x000a_Governor Saonu described the Late Samb as a man of less talk and more action who brought the level of development in Goilala, a least developed area in Papua New Guinea, to another level that brought country attention._x000a_“I wish to extend my sorrow to respect the Late William Samb’s efforts along with Morobe Pangu Party MPs in the 2017 National General Elections.”_x000a_“He was further instrumental in the formation of the Pangu Party led Government in 2019.”_x000a_As Deputy Party Leader of Pangu Party I wish to appreciate the commitment, dedication and efforts of the Late William Samb and his contribution to Goilala District and Papua New Guinea as a whole, said Governor Saonu._x000a_The Late Hon William Samb, was a career public servant before entering politics and contributed immensely to the Road Infrastructure Sector of the country._x000a_“The Late William Samb was a reformist, developer and motivator that young Papua New Guineans can look up to be a role model in Public Service and Political Leadership.”_x000a_On behalf of my family, my wife Marilyn Saonu, the 33 Local Level Governments of Morobe Province and the people of Morobe Province we salute the Late Hon William Samb._x000a_Colossians 3:23-24- “Whatever you do, work heartily, as for the Lord and not for men, knowing that from for the Lord you will receive the inheritance as your reward. You are serving the Lord Christ.”_x000a_APPROVED FOR RELEASE_x000a_HON. GINSON.GOHEYUC. SAONU, MP_x000a_MOROBE GOVERNOR &amp; DEPUTY PANGU PATI LEADER"/>
    <d v="2022-03-08T00:00:00"/>
    <n v="5"/>
    <n v="752"/>
    <n v="6"/>
    <s v="Other"/>
    <s v="National"/>
    <x v="1"/>
  </r>
  <r>
    <x v="6"/>
    <n v="1"/>
    <m/>
    <s v="&quot;New Classrooms and Water Project launch at Nawaeb Lutheran High School on Saturday 5th March 2022.&quot;_x000a_The infrastructure was opened by Morobe Governor Hon Ginson Goheyuc Saonu and Nawaeb MP Hon Kennedy Wenge._x000a_The projects were funded from Morobe Provincial Government Education Infrastructure Support Grants presented in 2021 under Leadership of Governor Saonu and supported by Nawaeb DDA._x000a_"/>
    <m/>
    <n v="23"/>
    <n v="1200"/>
    <n v="21"/>
    <s v="Infrastructure"/>
    <s v="Local"/>
    <x v="1"/>
  </r>
  <r>
    <x v="6"/>
    <n v="1"/>
    <m/>
    <s v="&quot;Suspension of EMTV Staff is an Injustice.&quot; - Morobe Governor Hon Ginson Goheyuc Saonu, MP_x000a_The recent sideline and imminent termination of EMTV Journalists, Cameraman &amp; Editors is an Injustice and the matter must be solved immediately by those Authorities concerned._x000a_This is the call of Morobe Governor &amp; Deputy Pangu Pati Leader Hon Ginson Goheyuc Saonu who was today briefed of the situation._x000a_Governor Saonu said the Media Industry is a very Vital &amp; Important sector that strengthens Development of Country through the relaying of Information and the very people of this Industry must be treated accordingly._x000a_Pictured here is Morobe Governor Hon Ginson Goheyuc Saonu being Interviewed by NBC Morobe JIC Rachel Sishei, PNGFM Fredrick Jejeri and Post Courier Joan Bailey._x000a_More to come."/>
    <d v="2022-02-27T00:00:00"/>
    <n v="34"/>
    <n v="2400"/>
    <n v="15"/>
    <s v="Legal"/>
    <s v="National"/>
    <x v="1"/>
  </r>
  <r>
    <x v="6"/>
    <n v="1"/>
    <m/>
    <s v="Our trip to Markham District yesterday with the Morobe Provincial Executive Council and the Morobe Provincial Administration."/>
    <d v="2022-01-30T00:00:00"/>
    <n v="12"/>
    <n v="483"/>
    <n v="1"/>
    <s v="Cultural"/>
    <s v="Local"/>
    <x v="2"/>
  </r>
  <r>
    <x v="6"/>
    <n v="1"/>
    <m/>
    <s v="- Nadzab International Airport Landowners to benefit full. Wampar &amp; Wain/Erap LLG, Morobe Provincial Government &amp; Huon/Nawaeb Districts with National Government to participate together.&quot;_x000a_Morobe Governor Hon Ginson Goheyuc Saonu today emphasized that all people affected by the redevelopment project of Nadzab International Airport must participate fully._x000a_Governor Saonu made these remarks at Songkec Village outside Nadzab and stressed his Policy of OPPI ( Ownership, Partnership, Participation &amp; Investment ) is there to capture all to be part of the Project._x000a_He compared Nadzab International Airport to Lae Main Wharf where only the National Government benefits and not Morobe Province or the people._x000a_&quot; Under my Leadership, I want to see my people benefit from the National Highway, Main Wharf and Nadzab International Airport. These are the major Economic Platforms that Morobe Province is custodian and must be compensated accordingly.&quot;_x000a_Governor Saonu urged Landowner's to come forward and work closely with Morobe Provincial Government to realise the full potential of benefits for the people _x000a_More to come"/>
    <d v="2022-02-20T00:00:00"/>
    <n v="40"/>
    <n v="1300"/>
    <n v="9"/>
    <s v="Infrastructure"/>
    <s v="Local"/>
    <x v="1"/>
  </r>
  <r>
    <x v="6"/>
    <n v="1"/>
    <m/>
    <s v="Another achievement for our people of Lower Nabak._x000a_Apart from bridge at Bambok, Wain-Erap Road upgrade, Nawae High School infrastructure funding, Primary School Supports and other developments by Provincial Government at Nawae District since 2017, here, we ground-break the Lower Nabak Village Court Center in Mesen._x000a_As part of the &quot;For the Next Generation, and not next Election&quot; slogan and under KUNDU VISION 2048, initiated under our provincial government in our leadership, we aim to reduce law and order problems in our province in the next 30 years. Note that one major input to reduce law and order problems in our province is the Gusap Police Reservist Training Centre._x000a_Stand with me and let us achieve our KUNDU VISION."/>
    <d v="2022-01-30T00:00:00"/>
    <n v="11"/>
    <n v="1000"/>
    <n v="3"/>
    <s v="Infrastructure"/>
    <s v="Local"/>
    <x v="1"/>
  </r>
  <r>
    <x v="6"/>
    <n v="1"/>
    <m/>
    <s v="&quot;Nabak &amp; Labuta LLG to get Law &amp; Order/Village Court Building.&quot;_x000a_- Mesem to be separate LLG by 2022.&quot;_x000a_Law &amp; Order Issues in Nawaeb to be taken seriously._x000a_Today witnessed a significant milestone with the launch of the Nabak &amp; Labuta LLG of Nawaeb District Village Court/ Law &amp; Order Rehabilitation Project._x000a_The occasion was embraced with the presence of Morobe Governor Hon Ginson Goheyuc Saonu along with respective Ward Members of Nabak &amp; Labuta LLG with Rural Command Police Personnel and Police Reservists of Morobe Provincial Government Training Program._x000a_Governor Saonu reinforced that Law &amp; Order issues under his Leadership now will be addressed head on from Village level up with the ongoing Morobe Province Police Reserve Training Program and this will encourage sound economic activities to flourish in all Nine Districts of Morobe Province._x000a_Present as part of Occasion was Constable Dianne Aiam ( Community Policing Coordinator) Rural Police Command with Police Personnel, Village Court Officials, Ward Members of Nabak &amp; Labuta._x000a_The new project building is expected to be completed soon and will be a Police Base to Monitor the area and Fisika Highway._x000a_Governor Saonu said the area will soon play pathway to Fisika Highway, Oil &amp; Gas Prospects, Home of Coffee &amp; Cocoa amongst other thriving activities hence the project launch is very timely._x000a_The project is a Partnership of Morobe Provincial Government through the Leadership of Governor Hon Ginson Goheyuc Saonu and Nawaeb DDA through Leadership of Hon Kennedy Wenge in the Current Pangu Pati Government."/>
    <d v="2022-01-29T00:00:00"/>
    <n v="32"/>
    <n v="1900"/>
    <n v="6"/>
    <s v="Infrastructure"/>
    <s v="Local"/>
    <x v="1"/>
  </r>
  <r>
    <x v="6"/>
    <n v="1"/>
    <m/>
    <s v="&quot; New Gravel Mining (Quarry) for Yanga Village in forecast.&quot;_x000a_Today marked a significant milestone with the first of discussions for New Gravel Mining project that will cover Villages of Yanga &amp; Sipaia if they are willing to Partner with Morobe Provincial Government through Morobe Mineral Holdings._x000a_The concept if follow through will allow Morobe Mineral Holdings to venture into extracting gravel that will be utilized for various development concepts in Morobe Province such as road construction, river &amp; sea walls, bridges, housing construction amongst other notable by products._x000a_Morobe Governor Hon Ginson Goheyu Saonu who embraced the occasion urged the people to settle all outstanding issues themselves before coming to partner with Morobe Provincial Government._x000a_He said this Project will create more employment, create more revenue and create more development projects for Morobe Province never seen like before._x000a_Governor Saonu said his Triple 1 Policy ( 1 Kina, 1 Person, 1 Day) and OPPI ( Ownership, Partnership, Participation &amp; Investment is a simple Economic Policy for Morobe Province now will be realized through the project for the next generation of Morobe Province._x000a_Morobe Minerals Holdings CEO Ms Brigitta Indrolou Pondros explained the partnership will be 50-50 and direct revenue to all landowners and thier families. She said swift discussion and partnership arrangements will be done before setting towards MRA for Mining Lease later on._x000a_This occasion transpired from the Invitation of the Kamkipuc Clan of Yanga Village of Ahi LLG and is open to all other clans of Ahi as well who wish to venture into the project as well._x000a_The Project portrays the Leadership of Morobe Governor Hon Ginson Goheyuc Saonu who is focused to utilize Morobes own Natural Resources and translate into More Employment, More Revenue &amp; More Development in the long run._x000a_More to come"/>
    <d v="2022-01-23T00:00:00"/>
    <n v="22"/>
    <n v="909"/>
    <n v="13"/>
    <s v="Infrastructure"/>
    <s v="Local"/>
    <x v="1"/>
  </r>
  <r>
    <x v="6"/>
    <n v="1"/>
    <m/>
    <s v="&quot; Simple Morobean Fishermen ready to gain more Revenue.&quot;_x000a_The launch of K105 Million Voco Point Coastal Fisheries Hub with Fish Landing &amp; Processing Facility to be developed by National Fisheries Authority._x000a_This partnership came into fruition from MOA  signed  in 2021 with Fisheries Minister Hon Dr Lino Tom and Morobe Governor Hon Ginson Goheyu Saonu._x000a_Governor Saonu emphasized Ownership, Partnership, Participation and Investment by the simple people with Morobe Provincial Government &amp; Developer (State)._x000a_Lae MP Hon John Rosso signified the project is a strong Government that is linked to empower the simple people. _x000a_&quot;Opportunity to work together with both Inland &amp; Coastal Fisheries with the people.&quot;_x000a_Fisheries Minister Hon Dr Lino Tom praised the current Pangu Government and said this project is for the simple and is in line with the National Fisheries Strategic Plan._x000a_The project will cover people from Morobe Patrol Post (Morobe/Oro) to Taimi Island, Siassi and Ronji ( Border of Morobe/Madang) and all Inland Fisheries Projects._x000a_Your Tax &amp; Government at work._x000a_More to come._x000a_"/>
    <d v="2022-01-13T00:00:00"/>
    <n v="13"/>
    <n v="1400"/>
    <n v="16"/>
    <s v="Jobs"/>
    <s v="Local"/>
    <x v="1"/>
  </r>
  <r>
    <x v="6"/>
    <n v="1"/>
    <m/>
    <s v="Politicians talk about next election. Leaders talk about next generation."/>
    <d v="2022-01-13T00:00:00"/>
    <n v="48"/>
    <n v="2100"/>
    <n v="10"/>
    <s v="Political"/>
    <s v="Local"/>
    <x v="2"/>
  </r>
  <r>
    <x v="6"/>
    <n v="1"/>
    <m/>
    <s v="&quot; Local Gold ready to be produced&quot;_x000a_Morobe Alluvial Mining Limited enters Production Phase._x000a_Bulolo Town yesterday was filled with excitement with the Launch of Production for Morobe Alluvial Mining Limited._x000a_Morobe Governor Hon Ginson Goheyu Saonu along with Provincial Administrator Mr Bart Ipambonj, Deputy Provincial Administrator Mr Miring Sigoling, Provincial Mining Executives, Mineral Resource Authority Executive's and general populace of Wau &amp; Bulolo were present to witness the occasion._x000a_The Production Phase was set at Sandy Creek ML 238 with First Lease Holder Mr Tani Sifuro took place, then to other significant Leaseholders Holders including Mr Edward Homba._x000a_MAML has so far 5 active leases to begin work with more interested local lease Holders ready to Partner._x000a_More internal revenue for Morobe Province and more creation of employment for Morobe Province._x000a_More details to come._x000a_Another timely initiative of Morobe Governor Hon Ginson Saonu._x000a_Your Tax at Work."/>
    <d v="2022-01-10T00:00:00"/>
    <n v="67"/>
    <n v="1500"/>
    <n v="36"/>
    <s v="Infrastructure"/>
    <s v="Local"/>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398DC8-962A-4F83-8B2A-8F2ACCF091A6}"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4:H15" firstHeaderRow="1" firstDataRow="2" firstDataCol="1"/>
  <pivotFields count="11">
    <pivotField axis="axisCol" showAll="0">
      <items count="8">
        <item x="0"/>
        <item x="1"/>
        <item x="2"/>
        <item x="3"/>
        <item x="4"/>
        <item x="5"/>
        <item x="6"/>
        <item t="default"/>
      </items>
    </pivotField>
    <pivotField showAll="0"/>
    <pivotField showAll="0"/>
    <pivotField showAll="0"/>
    <pivotField showAll="0"/>
    <pivotField showAll="0"/>
    <pivotField showAll="0"/>
    <pivotField showAll="0"/>
    <pivotField axis="axisRow" dataField="1" showAll="0">
      <items count="24">
        <item m="1" x="19"/>
        <item m="1" x="14"/>
        <item m="1" x="20"/>
        <item m="1" x="15"/>
        <item m="1" x="17"/>
        <item m="1" x="21"/>
        <item m="1" x="22"/>
        <item m="1" x="11"/>
        <item m="1" x="13"/>
        <item m="1" x="16"/>
        <item m="1" x="18"/>
        <item m="1" x="12"/>
        <item x="7"/>
        <item x="5"/>
        <item x="8"/>
        <item x="1"/>
        <item x="9"/>
        <item x="2"/>
        <item h="1" x="0"/>
        <item x="6"/>
        <item x="4"/>
        <item h="1" x="3"/>
        <item x="10"/>
        <item t="default"/>
      </items>
    </pivotField>
    <pivotField showAll="0"/>
    <pivotField showAll="0"/>
  </pivotFields>
  <rowFields count="1">
    <field x="8"/>
  </rowFields>
  <rowItems count="10">
    <i>
      <x v="12"/>
    </i>
    <i>
      <x v="13"/>
    </i>
    <i>
      <x v="14"/>
    </i>
    <i>
      <x v="15"/>
    </i>
    <i>
      <x v="16"/>
    </i>
    <i>
      <x v="17"/>
    </i>
    <i>
      <x v="19"/>
    </i>
    <i>
      <x v="20"/>
    </i>
    <i>
      <x v="22"/>
    </i>
    <i t="grand">
      <x/>
    </i>
  </rowItems>
  <colFields count="1">
    <field x="0"/>
  </colFields>
  <colItems count="7">
    <i>
      <x/>
    </i>
    <i>
      <x v="1"/>
    </i>
    <i>
      <x v="3"/>
    </i>
    <i>
      <x v="4"/>
    </i>
    <i>
      <x v="5"/>
    </i>
    <i>
      <x v="6"/>
    </i>
    <i t="grand">
      <x/>
    </i>
  </colItems>
  <dataFields count="1">
    <dataField name="Count of Type" fld="8"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AD525C0-D9EE-42B5-A664-561CD6DCD919}" name="PivotTable9"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3:H37" firstHeaderRow="1" firstDataRow="2" firstDataCol="1"/>
  <pivotFields count="11">
    <pivotField axis="axisCol" showAll="0">
      <items count="8">
        <item x="0"/>
        <item x="1"/>
        <item x="2"/>
        <item x="3"/>
        <item x="4"/>
        <item x="5"/>
        <item x="6"/>
        <item t="default"/>
      </items>
    </pivotField>
    <pivotField showAll="0"/>
    <pivotField showAll="0"/>
    <pivotField showAll="0"/>
    <pivotField showAll="0"/>
    <pivotField showAll="0"/>
    <pivotField showAll="0"/>
    <pivotField showAll="0"/>
    <pivotField showAll="0"/>
    <pivotField showAll="0"/>
    <pivotField axis="axisRow" dataField="1" showAll="0">
      <items count="5">
        <item x="2"/>
        <item m="1" x="3"/>
        <item x="1"/>
        <item h="1" x="0"/>
        <item t="default"/>
      </items>
    </pivotField>
  </pivotFields>
  <rowFields count="1">
    <field x="10"/>
  </rowFields>
  <rowItems count="3">
    <i>
      <x/>
    </i>
    <i>
      <x v="2"/>
    </i>
    <i t="grand">
      <x/>
    </i>
  </rowItems>
  <colFields count="1">
    <field x="0"/>
  </colFields>
  <colItems count="7">
    <i>
      <x/>
    </i>
    <i>
      <x v="1"/>
    </i>
    <i>
      <x v="3"/>
    </i>
    <i>
      <x v="4"/>
    </i>
    <i>
      <x v="5"/>
    </i>
    <i>
      <x v="6"/>
    </i>
    <i t="grand">
      <x/>
    </i>
  </colItems>
  <dataFields count="1">
    <dataField name="Count of Press Release?" fld="10"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3D3D736-B847-4856-8C26-FBC72783CA1E}"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24:H28" firstHeaderRow="1" firstDataRow="2" firstDataCol="1"/>
  <pivotFields count="11">
    <pivotField axis="axisCol" showAll="0">
      <items count="8">
        <item x="0"/>
        <item x="1"/>
        <item x="2"/>
        <item x="3"/>
        <item x="4"/>
        <item x="5"/>
        <item x="6"/>
        <item t="default"/>
      </items>
    </pivotField>
    <pivotField showAll="0"/>
    <pivotField showAll="0"/>
    <pivotField showAll="0"/>
    <pivotField showAll="0"/>
    <pivotField showAll="0"/>
    <pivotField showAll="0"/>
    <pivotField showAll="0"/>
    <pivotField showAll="0"/>
    <pivotField axis="axisRow" dataField="1" showAll="0">
      <items count="4">
        <item x="1"/>
        <item x="2"/>
        <item h="1" x="0"/>
        <item t="default"/>
      </items>
    </pivotField>
    <pivotField showAll="0"/>
  </pivotFields>
  <rowFields count="1">
    <field x="9"/>
  </rowFields>
  <rowItems count="3">
    <i>
      <x/>
    </i>
    <i>
      <x v="1"/>
    </i>
    <i t="grand">
      <x/>
    </i>
  </rowItems>
  <colFields count="1">
    <field x="0"/>
  </colFields>
  <colItems count="7">
    <i>
      <x/>
    </i>
    <i>
      <x v="1"/>
    </i>
    <i>
      <x v="3"/>
    </i>
    <i>
      <x v="4"/>
    </i>
    <i>
      <x v="5"/>
    </i>
    <i>
      <x v="6"/>
    </i>
    <i t="grand">
      <x/>
    </i>
  </colItems>
  <dataFields count="1">
    <dataField name="Count of Local or national" fld="9"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facebook.com/ginson.saonu.5" TargetMode="External"/><Relationship Id="rId2" Type="http://schemas.openxmlformats.org/officeDocument/2006/relationships/hyperlink" Target="https://www.facebook.com/profile.php?id=100069360932901" TargetMode="External"/><Relationship Id="rId1" Type="http://schemas.openxmlformats.org/officeDocument/2006/relationships/hyperlink" Target="https://www.facebook.com/people/Hon-Ginson-G-SAONU-Morobe-Governor/100063523158331/" TargetMode="External"/><Relationship Id="rId5" Type="http://schemas.openxmlformats.org/officeDocument/2006/relationships/hyperlink" Target="https://www.facebook.com/ginson.saonu" TargetMode="External"/><Relationship Id="rId4" Type="http://schemas.openxmlformats.org/officeDocument/2006/relationships/hyperlink" Target="https://www.facebook.com/ginsongoheyu.saonu"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facebook.com/profile.php?id=100079347848284" TargetMode="External"/><Relationship Id="rId13" Type="http://schemas.openxmlformats.org/officeDocument/2006/relationships/hyperlink" Target="https://www.facebook.com/profile.php?id=100079999080493" TargetMode="External"/><Relationship Id="rId18" Type="http://schemas.openxmlformats.org/officeDocument/2006/relationships/hyperlink" Target="https://www.facebook.com/profile.php?id=100080040497125" TargetMode="External"/><Relationship Id="rId26" Type="http://schemas.openxmlformats.org/officeDocument/2006/relationships/hyperlink" Target="https://www.facebook.com/beldern.norman" TargetMode="External"/><Relationship Id="rId3" Type="http://schemas.openxmlformats.org/officeDocument/2006/relationships/hyperlink" Target="https://www.facebook.com/Powes-parkop-Sons-234395808528662/" TargetMode="External"/><Relationship Id="rId21" Type="http://schemas.openxmlformats.org/officeDocument/2006/relationships/hyperlink" Target="https://www.facebook.com/profile.php?id=100080332200958" TargetMode="External"/><Relationship Id="rId7" Type="http://schemas.openxmlformats.org/officeDocument/2006/relationships/hyperlink" Target="https://www.facebook.com/profile.php?id=100079238815648" TargetMode="External"/><Relationship Id="rId12" Type="http://schemas.openxmlformats.org/officeDocument/2006/relationships/hyperlink" Target="https://www.facebook.com/peter.oneil.3572/about" TargetMode="External"/><Relationship Id="rId17" Type="http://schemas.openxmlformats.org/officeDocument/2006/relationships/hyperlink" Target="https://www.facebook.com/james.marape.7" TargetMode="External"/><Relationship Id="rId25" Type="http://schemas.openxmlformats.org/officeDocument/2006/relationships/hyperlink" Target="https://www.facebook.com/Belden-namah-1118159751593043/" TargetMode="External"/><Relationship Id="rId2" Type="http://schemas.openxmlformats.org/officeDocument/2006/relationships/hyperlink" Target="https://www.facebook.com/profile.php?id=100068588454355" TargetMode="External"/><Relationship Id="rId16" Type="http://schemas.openxmlformats.org/officeDocument/2006/relationships/hyperlink" Target="https://www.facebook.com/profile.php?id=100071237828999" TargetMode="External"/><Relationship Id="rId20" Type="http://schemas.openxmlformats.org/officeDocument/2006/relationships/hyperlink" Target="https://www.facebook.com/profile.php?id=100080332200958" TargetMode="External"/><Relationship Id="rId29" Type="http://schemas.openxmlformats.org/officeDocument/2006/relationships/hyperlink" Target="https://www.facebook.com/rubelsgfdgfdgmeah.104" TargetMode="External"/><Relationship Id="rId1" Type="http://schemas.openxmlformats.org/officeDocument/2006/relationships/hyperlink" Target="https://www.facebook.com/profile.php?id=100068588454355" TargetMode="External"/><Relationship Id="rId6" Type="http://schemas.openxmlformats.org/officeDocument/2006/relationships/hyperlink" Target="https://www.facebook.com/pawes.pakop" TargetMode="External"/><Relationship Id="rId11" Type="http://schemas.openxmlformats.org/officeDocument/2006/relationships/hyperlink" Target="https://www.facebook.com/peter.oneill.754365" TargetMode="External"/><Relationship Id="rId24" Type="http://schemas.openxmlformats.org/officeDocument/2006/relationships/hyperlink" Target="https://www.facebook.com/profile.php?id=100079578293614" TargetMode="External"/><Relationship Id="rId5" Type="http://schemas.openxmlformats.org/officeDocument/2006/relationships/hyperlink" Target="https://www.facebook.com/powes.pakop" TargetMode="External"/><Relationship Id="rId15" Type="http://schemas.openxmlformats.org/officeDocument/2006/relationships/hyperlink" Target="https://www.facebook.com/james.marape.940" TargetMode="External"/><Relationship Id="rId23" Type="http://schemas.openxmlformats.org/officeDocument/2006/relationships/hyperlink" Target="https://www.facebook.com/profile.php?id=100079036425381" TargetMode="External"/><Relationship Id="rId28" Type="http://schemas.openxmlformats.org/officeDocument/2006/relationships/hyperlink" Target="https://www.facebook.com/belden.namah.3" TargetMode="External"/><Relationship Id="rId10" Type="http://schemas.openxmlformats.org/officeDocument/2006/relationships/hyperlink" Target="https://www.facebook.com/groups/133106653524069/" TargetMode="External"/><Relationship Id="rId19" Type="http://schemas.openxmlformats.org/officeDocument/2006/relationships/hyperlink" Target="https://www.facebook.com/profile.php?id=100079341926480" TargetMode="External"/><Relationship Id="rId31" Type="http://schemas.openxmlformats.org/officeDocument/2006/relationships/drawing" Target="../drawings/drawing3.xml"/><Relationship Id="rId4" Type="http://schemas.openxmlformats.org/officeDocument/2006/relationships/hyperlink" Target="https://www.facebook.com/powes.pakop.50" TargetMode="External"/><Relationship Id="rId9" Type="http://schemas.openxmlformats.org/officeDocument/2006/relationships/hyperlink" Target="https://www.facebook.com/powes.pakop.3" TargetMode="External"/><Relationship Id="rId14" Type="http://schemas.openxmlformats.org/officeDocument/2006/relationships/hyperlink" Target="https://www.facebook.com/merveille.kedote.31" TargetMode="External"/><Relationship Id="rId22" Type="http://schemas.openxmlformats.org/officeDocument/2006/relationships/hyperlink" Target="https://www.facebook.com/profile.php?id=100076728405059" TargetMode="External"/><Relationship Id="rId27" Type="http://schemas.openxmlformats.org/officeDocument/2006/relationships/hyperlink" Target="https://www.facebook.com/belden.namah.31" TargetMode="External"/><Relationship Id="rId30"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3" Type="http://schemas.openxmlformats.org/officeDocument/2006/relationships/hyperlink" Target="https://www.facebook.com/peter.oneil.5667/posts/345302404287848" TargetMode="External"/><Relationship Id="rId18" Type="http://schemas.openxmlformats.org/officeDocument/2006/relationships/hyperlink" Target="https://www.facebook.com/powes.parkop.9/posts/2592540507544364" TargetMode="External"/><Relationship Id="rId26" Type="http://schemas.openxmlformats.org/officeDocument/2006/relationships/hyperlink" Target="https://www.facebook.com/powes.parkop.9/posts/2583639315101150" TargetMode="External"/><Relationship Id="rId39" Type="http://schemas.openxmlformats.org/officeDocument/2006/relationships/hyperlink" Target="https://www.facebook.com/powes.parkop.9/posts/2563881457076936" TargetMode="External"/><Relationship Id="rId21" Type="http://schemas.openxmlformats.org/officeDocument/2006/relationships/hyperlink" Target="https://www.facebook.com/powes.parkop.9/posts/2589838771147871" TargetMode="External"/><Relationship Id="rId34" Type="http://schemas.openxmlformats.org/officeDocument/2006/relationships/hyperlink" Target="https://www.facebook.com/powes.parkop.9/posts/2566645690133846" TargetMode="External"/><Relationship Id="rId42" Type="http://schemas.openxmlformats.org/officeDocument/2006/relationships/hyperlink" Target="https://www.facebook.com/powes.parkop.9/posts/2561358287329253" TargetMode="External"/><Relationship Id="rId7" Type="http://schemas.openxmlformats.org/officeDocument/2006/relationships/hyperlink" Target="https://www.facebook.com/permalink.php?story_fbid=120384343817527&amp;id=104892355366726" TargetMode="External"/><Relationship Id="rId2" Type="http://schemas.openxmlformats.org/officeDocument/2006/relationships/hyperlink" Target="https://www.facebook.com/permalink.php?story_fbid=120381947151100&amp;id=104892355366726&amp;substory_index=0" TargetMode="External"/><Relationship Id="rId16" Type="http://schemas.openxmlformats.org/officeDocument/2006/relationships/hyperlink" Target="https://www.facebook.com/IamPeterONeill/" TargetMode="External"/><Relationship Id="rId29" Type="http://schemas.openxmlformats.org/officeDocument/2006/relationships/hyperlink" Target="https://www.facebook.com/powes.parkop.9/posts/2576393542492394" TargetMode="External"/><Relationship Id="rId1" Type="http://schemas.openxmlformats.org/officeDocument/2006/relationships/hyperlink" Target="https://www.facebook.com/permalink.php?story_fbid=120381597151135&amp;id=104892355366726" TargetMode="External"/><Relationship Id="rId6" Type="http://schemas.openxmlformats.org/officeDocument/2006/relationships/hyperlink" Target="https://www.facebook.com/permalink.php?story_fbid=120383943817567&amp;id=104892355366726" TargetMode="External"/><Relationship Id="rId11" Type="http://schemas.openxmlformats.org/officeDocument/2006/relationships/hyperlink" Target="https://www.facebook.com/PNGPRIMEMINISTER" TargetMode="External"/><Relationship Id="rId24" Type="http://schemas.openxmlformats.org/officeDocument/2006/relationships/hyperlink" Target="https://www.facebook.com/powes.parkop.9/posts/2586189534846128" TargetMode="External"/><Relationship Id="rId32" Type="http://schemas.openxmlformats.org/officeDocument/2006/relationships/hyperlink" Target="https://www.facebook.com/powes.parkop.9/posts/2568961153235633" TargetMode="External"/><Relationship Id="rId37" Type="http://schemas.openxmlformats.org/officeDocument/2006/relationships/hyperlink" Target="https://www.facebook.com/powes.parkop.9/videos/744751666910908/" TargetMode="External"/><Relationship Id="rId40" Type="http://schemas.openxmlformats.org/officeDocument/2006/relationships/hyperlink" Target="https://www.facebook.com/powes.parkop.9/posts/2562873593844389" TargetMode="External"/><Relationship Id="rId45" Type="http://schemas.openxmlformats.org/officeDocument/2006/relationships/drawing" Target="../drawings/drawing4.xml"/><Relationship Id="rId5" Type="http://schemas.openxmlformats.org/officeDocument/2006/relationships/hyperlink" Target="https://www.facebook.com/permalink.php?story_fbid=120383637150931&amp;id=104892355366726" TargetMode="External"/><Relationship Id="rId15" Type="http://schemas.openxmlformats.org/officeDocument/2006/relationships/hyperlink" Target="https://www.facebook.com/peter.oneil.5667/posts/313682470783175" TargetMode="External"/><Relationship Id="rId23" Type="http://schemas.openxmlformats.org/officeDocument/2006/relationships/hyperlink" Target="https://www.facebook.com/powes.parkop.9/posts/2588661667932248" TargetMode="External"/><Relationship Id="rId28" Type="http://schemas.openxmlformats.org/officeDocument/2006/relationships/hyperlink" Target="https://www.facebook.com/powes.parkop.9/videos/1208778252986313/" TargetMode="External"/><Relationship Id="rId36" Type="http://schemas.openxmlformats.org/officeDocument/2006/relationships/hyperlink" Target="https://www.facebook.com/powes.parkop.9/videos/502331601616245/" TargetMode="External"/><Relationship Id="rId10" Type="http://schemas.openxmlformats.org/officeDocument/2006/relationships/hyperlink" Target="https://www.facebook.com/permalink.php?story_fbid=133312465858048&amp;id=104892355366726" TargetMode="External"/><Relationship Id="rId19" Type="http://schemas.openxmlformats.org/officeDocument/2006/relationships/hyperlink" Target="https://www.facebook.com/powes.parkop.9/posts/2591825374282544" TargetMode="External"/><Relationship Id="rId31" Type="http://schemas.openxmlformats.org/officeDocument/2006/relationships/hyperlink" Target="https://www.facebook.com/powes.parkop.9/posts/2572106202921128" TargetMode="External"/><Relationship Id="rId44" Type="http://schemas.openxmlformats.org/officeDocument/2006/relationships/hyperlink" Target="https://www.facebook.com/ncdparkop" TargetMode="External"/><Relationship Id="rId4" Type="http://schemas.openxmlformats.org/officeDocument/2006/relationships/hyperlink" Target="https://www.facebook.com/permalink.php?story_fbid=120383473817614&amp;id=104892355366726" TargetMode="External"/><Relationship Id="rId9" Type="http://schemas.openxmlformats.org/officeDocument/2006/relationships/hyperlink" Target="https://www.facebook.com/permalink.php?story_fbid=132776589244969&amp;id=104892355366726" TargetMode="External"/><Relationship Id="rId14" Type="http://schemas.openxmlformats.org/officeDocument/2006/relationships/hyperlink" Target="https://www.facebook.com/peter.oneil.5667/posts/342820724536016" TargetMode="External"/><Relationship Id="rId22" Type="http://schemas.openxmlformats.org/officeDocument/2006/relationships/hyperlink" Target="https://www.facebook.com/powes.parkop.9/posts/2589409401190808" TargetMode="External"/><Relationship Id="rId27" Type="http://schemas.openxmlformats.org/officeDocument/2006/relationships/hyperlink" Target="https://www.facebook.com/powes.parkop.9/posts/2583596315105450" TargetMode="External"/><Relationship Id="rId30" Type="http://schemas.openxmlformats.org/officeDocument/2006/relationships/hyperlink" Target="https://www.facebook.com/powes.parkop.9/posts/2575255722606176" TargetMode="External"/><Relationship Id="rId35" Type="http://schemas.openxmlformats.org/officeDocument/2006/relationships/hyperlink" Target="https://www.facebook.com/powes.parkop.9/videos/1269359547224489/" TargetMode="External"/><Relationship Id="rId43" Type="http://schemas.openxmlformats.org/officeDocument/2006/relationships/hyperlink" Target="https://www.facebook.com/powes.parkop.9/posts/2559025930895822" TargetMode="External"/><Relationship Id="rId8" Type="http://schemas.openxmlformats.org/officeDocument/2006/relationships/hyperlink" Target="https://www.facebook.com/permalink.php?story_fbid=120384670484161&amp;id=104892355366726" TargetMode="External"/><Relationship Id="rId3" Type="http://schemas.openxmlformats.org/officeDocument/2006/relationships/hyperlink" Target="https://www.facebook.com/permalink.php?story_fbid=120383160484312&amp;id=104892355366726" TargetMode="External"/><Relationship Id="rId12" Type="http://schemas.openxmlformats.org/officeDocument/2006/relationships/hyperlink" Target="https://www.facebook.com/beldan.nama/posts/362492629169936" TargetMode="External"/><Relationship Id="rId17" Type="http://schemas.openxmlformats.org/officeDocument/2006/relationships/hyperlink" Target="https://www.facebook.com/powes.parkop.9/videos/349873817096382/" TargetMode="External"/><Relationship Id="rId25" Type="http://schemas.openxmlformats.org/officeDocument/2006/relationships/hyperlink" Target="https://www.facebook.com/powes.parkop.9/posts/2585874918210923" TargetMode="External"/><Relationship Id="rId33" Type="http://schemas.openxmlformats.org/officeDocument/2006/relationships/hyperlink" Target="https://www.facebook.com/powes.parkop.9/posts/2567958090002606" TargetMode="External"/><Relationship Id="rId38" Type="http://schemas.openxmlformats.org/officeDocument/2006/relationships/hyperlink" Target="https://www.facebook.com/powes.parkop.9/posts/2564024240395991" TargetMode="External"/><Relationship Id="rId20" Type="http://schemas.openxmlformats.org/officeDocument/2006/relationships/hyperlink" Target="https://www.facebook.com/powes.parkop.9/posts/2591057964359285" TargetMode="External"/><Relationship Id="rId41" Type="http://schemas.openxmlformats.org/officeDocument/2006/relationships/hyperlink" Target="https://www.facebook.com/powes.parkop.9/posts/256234968056344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acebook.com/john.rosso.77" TargetMode="External"/><Relationship Id="rId13" Type="http://schemas.openxmlformats.org/officeDocument/2006/relationships/hyperlink" Target="https://www.facebook.com/people/Madang-Open-MP/100075355785265/" TargetMode="External"/><Relationship Id="rId3" Type="http://schemas.openxmlformats.org/officeDocument/2006/relationships/hyperlink" Target="https://www.facebook.com/Madang-Open-MP-104892355366726/" TargetMode="External"/><Relationship Id="rId7" Type="http://schemas.openxmlformats.org/officeDocument/2006/relationships/hyperlink" Target="https://www.facebook.com/ncdparkop" TargetMode="External"/><Relationship Id="rId12" Type="http://schemas.openxmlformats.org/officeDocument/2006/relationships/hyperlink" Target="https://www.facebook.com/powes.parkop.9" TargetMode="External"/><Relationship Id="rId17" Type="http://schemas.openxmlformats.org/officeDocument/2006/relationships/printerSettings" Target="../printerSettings/printerSettings1.bin"/><Relationship Id="rId2" Type="http://schemas.openxmlformats.org/officeDocument/2006/relationships/hyperlink" Target="https://www.facebook.com/people/Hon-Ginson-G-SAONU-Morobe-Governor/100063523158331/" TargetMode="External"/><Relationship Id="rId16" Type="http://schemas.openxmlformats.org/officeDocument/2006/relationships/hyperlink" Target="https://www.facebook.com/PNGPRIMEMINISTER" TargetMode="External"/><Relationship Id="rId1" Type="http://schemas.openxmlformats.org/officeDocument/2006/relationships/hyperlink" Target="https://www.facebook.com/kramerreportpng" TargetMode="External"/><Relationship Id="rId6" Type="http://schemas.openxmlformats.org/officeDocument/2006/relationships/hyperlink" Target="https://www.facebook.com/profile.php?id=100069360932901" TargetMode="External"/><Relationship Id="rId11" Type="http://schemas.openxmlformats.org/officeDocument/2006/relationships/hyperlink" Target="https://www.facebook.com/ginson.saonu" TargetMode="External"/><Relationship Id="rId5" Type="http://schemas.openxmlformats.org/officeDocument/2006/relationships/hyperlink" Target="https://www.facebook.com/ForABetterLae" TargetMode="External"/><Relationship Id="rId15" Type="http://schemas.openxmlformats.org/officeDocument/2006/relationships/hyperlink" Target="https://www.facebook.com/beldan.nama" TargetMode="External"/><Relationship Id="rId10" Type="http://schemas.openxmlformats.org/officeDocument/2006/relationships/hyperlink" Target="https://www.facebook.com/ginsongoheyu.saonu" TargetMode="External"/><Relationship Id="rId4" Type="http://schemas.openxmlformats.org/officeDocument/2006/relationships/hyperlink" Target="https://www.facebook.com/MarapeJames" TargetMode="External"/><Relationship Id="rId9" Type="http://schemas.openxmlformats.org/officeDocument/2006/relationships/hyperlink" Target="https://www.facebook.com/ginson.saonu.5" TargetMode="External"/><Relationship Id="rId14" Type="http://schemas.openxmlformats.org/officeDocument/2006/relationships/hyperlink" Target="https://www.facebook.com/IamPeterONeil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acebook.com/permalink.php?story_fbid=120383943817567&amp;id=104892355366726" TargetMode="External"/><Relationship Id="rId13" Type="http://schemas.openxmlformats.org/officeDocument/2006/relationships/hyperlink" Target="https://www.facebook.com/people/Madang-Open-MP/100075355785265/" TargetMode="External"/><Relationship Id="rId3" Type="http://schemas.openxmlformats.org/officeDocument/2006/relationships/hyperlink" Target="https://www.facebook.com/permalink.php?story_fbid=120381597151135&amp;id=104892355366726" TargetMode="External"/><Relationship Id="rId7" Type="http://schemas.openxmlformats.org/officeDocument/2006/relationships/hyperlink" Target="https://www.facebook.com/permalink.php?story_fbid=120383637150931&amp;id=104892355366726" TargetMode="External"/><Relationship Id="rId12" Type="http://schemas.openxmlformats.org/officeDocument/2006/relationships/hyperlink" Target="https://www.facebook.com/permalink.php?story_fbid=133312465858048&amp;id=104892355366726" TargetMode="External"/><Relationship Id="rId2" Type="http://schemas.openxmlformats.org/officeDocument/2006/relationships/hyperlink" Target="https://www.facebook.com/Madang-Open-MP-104892355366726/" TargetMode="External"/><Relationship Id="rId1" Type="http://schemas.openxmlformats.org/officeDocument/2006/relationships/hyperlink" Target="https://www.facebook.com/kramerreportpng" TargetMode="External"/><Relationship Id="rId6" Type="http://schemas.openxmlformats.org/officeDocument/2006/relationships/hyperlink" Target="https://www.facebook.com/permalink.php?story_fbid=120383473817614&amp;id=104892355366726" TargetMode="External"/><Relationship Id="rId11" Type="http://schemas.openxmlformats.org/officeDocument/2006/relationships/hyperlink" Target="https://www.facebook.com/permalink.php?story_fbid=132776589244969&amp;id=104892355366726" TargetMode="External"/><Relationship Id="rId5" Type="http://schemas.openxmlformats.org/officeDocument/2006/relationships/hyperlink" Target="https://www.facebook.com/permalink.php?story_fbid=120383160484312&amp;id=104892355366726" TargetMode="External"/><Relationship Id="rId10" Type="http://schemas.openxmlformats.org/officeDocument/2006/relationships/hyperlink" Target="https://www.facebook.com/permalink.php?story_fbid=120384670484161&amp;id=104892355366726" TargetMode="External"/><Relationship Id="rId4" Type="http://schemas.openxmlformats.org/officeDocument/2006/relationships/hyperlink" Target="https://www.facebook.com/permalink.php?story_fbid=120381947151100&amp;id=104892355366726&amp;substory_index=0" TargetMode="External"/><Relationship Id="rId9" Type="http://schemas.openxmlformats.org/officeDocument/2006/relationships/hyperlink" Target="https://www.facebook.com/permalink.php?story_fbid=120384343817527&amp;id=104892355366726" TargetMode="External"/><Relationship Id="rId1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facebook.com/PNGPRIMEMINISTER" TargetMode="External"/><Relationship Id="rId13" Type="http://schemas.openxmlformats.org/officeDocument/2006/relationships/hyperlink" Target="https://www.facebook.com/PNGPRIMEMINISTER" TargetMode="External"/><Relationship Id="rId18" Type="http://schemas.openxmlformats.org/officeDocument/2006/relationships/hyperlink" Target="https://www.facebook.com/PNGPRIMEMINISTER" TargetMode="External"/><Relationship Id="rId26" Type="http://schemas.openxmlformats.org/officeDocument/2006/relationships/hyperlink" Target="https://www.facebook.com/PNGPRIMEMINISTER" TargetMode="External"/><Relationship Id="rId3" Type="http://schemas.openxmlformats.org/officeDocument/2006/relationships/hyperlink" Target="https://www.facebook.com/PNGPRIMEMINISTER" TargetMode="External"/><Relationship Id="rId21" Type="http://schemas.openxmlformats.org/officeDocument/2006/relationships/hyperlink" Target="https://www.facebook.com/PNGPRIMEMINISTER" TargetMode="External"/><Relationship Id="rId7" Type="http://schemas.openxmlformats.org/officeDocument/2006/relationships/hyperlink" Target="https://www.facebook.com/PNGPRIMEMINISTER" TargetMode="External"/><Relationship Id="rId12" Type="http://schemas.openxmlformats.org/officeDocument/2006/relationships/hyperlink" Target="https://www.facebook.com/PNGPRIMEMINISTER" TargetMode="External"/><Relationship Id="rId17" Type="http://schemas.openxmlformats.org/officeDocument/2006/relationships/hyperlink" Target="https://www.facebook.com/PNGPRIMEMINISTER" TargetMode="External"/><Relationship Id="rId25" Type="http://schemas.openxmlformats.org/officeDocument/2006/relationships/hyperlink" Target="https://www.facebook.com/PNGPRIMEMINISTER" TargetMode="External"/><Relationship Id="rId2" Type="http://schemas.openxmlformats.org/officeDocument/2006/relationships/hyperlink" Target="https://www.facebook.com/PNGPRIMEMINISTER" TargetMode="External"/><Relationship Id="rId16" Type="http://schemas.openxmlformats.org/officeDocument/2006/relationships/hyperlink" Target="https://www.facebook.com/PNGPRIMEMINISTER" TargetMode="External"/><Relationship Id="rId20" Type="http://schemas.openxmlformats.org/officeDocument/2006/relationships/hyperlink" Target="https://www.facebook.com/PNGPRIMEMINISTER" TargetMode="External"/><Relationship Id="rId29" Type="http://schemas.openxmlformats.org/officeDocument/2006/relationships/hyperlink" Target="https://www.facebook.com/PNGPRIMEMINISTER" TargetMode="External"/><Relationship Id="rId1" Type="http://schemas.openxmlformats.org/officeDocument/2006/relationships/hyperlink" Target="https://www.facebook.com/MarapeJames" TargetMode="External"/><Relationship Id="rId6" Type="http://schemas.openxmlformats.org/officeDocument/2006/relationships/hyperlink" Target="https://www.facebook.com/PNGPRIMEMINISTER" TargetMode="External"/><Relationship Id="rId11" Type="http://schemas.openxmlformats.org/officeDocument/2006/relationships/hyperlink" Target="https://www.facebook.com/PNGPRIMEMINISTER" TargetMode="External"/><Relationship Id="rId24" Type="http://schemas.openxmlformats.org/officeDocument/2006/relationships/hyperlink" Target="https://www.facebook.com/PNGPRIMEMINISTER" TargetMode="External"/><Relationship Id="rId5" Type="http://schemas.openxmlformats.org/officeDocument/2006/relationships/hyperlink" Target="https://www.facebook.com/PNGPRIMEMINISTER" TargetMode="External"/><Relationship Id="rId15" Type="http://schemas.openxmlformats.org/officeDocument/2006/relationships/hyperlink" Target="https://www.facebook.com/PNGPRIMEMINISTER" TargetMode="External"/><Relationship Id="rId23" Type="http://schemas.openxmlformats.org/officeDocument/2006/relationships/hyperlink" Target="https://www.facebook.com/PNGPRIMEMINISTER" TargetMode="External"/><Relationship Id="rId28" Type="http://schemas.openxmlformats.org/officeDocument/2006/relationships/hyperlink" Target="https://www.facebook.com/PNGPRIMEMINISTER" TargetMode="External"/><Relationship Id="rId10" Type="http://schemas.openxmlformats.org/officeDocument/2006/relationships/hyperlink" Target="https://www.facebook.com/PNGPRIMEMINISTER" TargetMode="External"/><Relationship Id="rId19" Type="http://schemas.openxmlformats.org/officeDocument/2006/relationships/hyperlink" Target="https://www.facebook.com/PNGPRIMEMINISTER" TargetMode="External"/><Relationship Id="rId4" Type="http://schemas.openxmlformats.org/officeDocument/2006/relationships/hyperlink" Target="https://www.facebook.com/PNGPRIMEMINISTER" TargetMode="External"/><Relationship Id="rId9" Type="http://schemas.openxmlformats.org/officeDocument/2006/relationships/hyperlink" Target="https://www.facebook.com/PNGPRIMEMINISTER" TargetMode="External"/><Relationship Id="rId14" Type="http://schemas.openxmlformats.org/officeDocument/2006/relationships/hyperlink" Target="https://www.facebook.com/PNGPRIMEMINISTER" TargetMode="External"/><Relationship Id="rId22" Type="http://schemas.openxmlformats.org/officeDocument/2006/relationships/hyperlink" Target="https://www.facebook.com/PNGPRIMEMINISTER" TargetMode="External"/><Relationship Id="rId27" Type="http://schemas.openxmlformats.org/officeDocument/2006/relationships/hyperlink" Target="https://www.facebook.com/PNGPRIMEMINISTER"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facebook.com/belden.normannamah.3" TargetMode="External"/><Relationship Id="rId7" Type="http://schemas.openxmlformats.org/officeDocument/2006/relationships/hyperlink" Target="https://www.facebook.com/beldan.nama/posts/362492629169936" TargetMode="External"/><Relationship Id="rId2" Type="http://schemas.openxmlformats.org/officeDocument/2006/relationships/hyperlink" Target="https://www.facebook.com/PNGPARTYBELDEN" TargetMode="External"/><Relationship Id="rId1" Type="http://schemas.openxmlformats.org/officeDocument/2006/relationships/hyperlink" Target="https://www.facebook.com/Belden-Norman-Namah-102096051407737/" TargetMode="External"/><Relationship Id="rId6" Type="http://schemas.openxmlformats.org/officeDocument/2006/relationships/hyperlink" Target="https://www.facebook.com/pngparty" TargetMode="External"/><Relationship Id="rId5" Type="http://schemas.openxmlformats.org/officeDocument/2006/relationships/hyperlink" Target="https://www.facebook.com/beldan.nama" TargetMode="External"/><Relationship Id="rId4" Type="http://schemas.openxmlformats.org/officeDocument/2006/relationships/hyperlink" Target="https://www.facebook.com/belden.namah.18" TargetMode="External"/><Relationship Id="rId9"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facebook.com/IamPeterONeill/" TargetMode="External"/><Relationship Id="rId7" Type="http://schemas.openxmlformats.org/officeDocument/2006/relationships/hyperlink" Target="https://www.facebook.com/IamPeterONeill/" TargetMode="External"/><Relationship Id="rId2" Type="http://schemas.openxmlformats.org/officeDocument/2006/relationships/hyperlink" Target="https://www.facebook.com/peter.oneil.5667" TargetMode="External"/><Relationship Id="rId1" Type="http://schemas.openxmlformats.org/officeDocument/2006/relationships/hyperlink" Target="https://www.facebook.com/Team-Peter-ONeill-4-2022-114580730338522/" TargetMode="External"/><Relationship Id="rId6" Type="http://schemas.openxmlformats.org/officeDocument/2006/relationships/hyperlink" Target="https://www.facebook.com/peter.oneil.5667/posts/313682470783175" TargetMode="External"/><Relationship Id="rId5" Type="http://schemas.openxmlformats.org/officeDocument/2006/relationships/hyperlink" Target="https://www.facebook.com/peter.oneil.5667/posts/342820724536016" TargetMode="External"/><Relationship Id="rId4" Type="http://schemas.openxmlformats.org/officeDocument/2006/relationships/hyperlink" Target="https://www.facebook.com/peter.oneil.5667/posts/345302404287848"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facebook.com/powes.parkop.9/posts/2589838771147871" TargetMode="External"/><Relationship Id="rId13" Type="http://schemas.openxmlformats.org/officeDocument/2006/relationships/hyperlink" Target="https://www.facebook.com/powes.parkop.9/posts/2583639315101150" TargetMode="External"/><Relationship Id="rId18" Type="http://schemas.openxmlformats.org/officeDocument/2006/relationships/hyperlink" Target="https://www.facebook.com/powes.parkop.9/posts/2572106202921128" TargetMode="External"/><Relationship Id="rId26" Type="http://schemas.openxmlformats.org/officeDocument/2006/relationships/hyperlink" Target="https://www.facebook.com/powes.parkop.9/posts/2563881457076936" TargetMode="External"/><Relationship Id="rId3" Type="http://schemas.openxmlformats.org/officeDocument/2006/relationships/hyperlink" Target="https://www.facebook.com/groups/461309538818000/" TargetMode="External"/><Relationship Id="rId21" Type="http://schemas.openxmlformats.org/officeDocument/2006/relationships/hyperlink" Target="https://www.facebook.com/powes.parkop.9/posts/2566645690133846" TargetMode="External"/><Relationship Id="rId7" Type="http://schemas.openxmlformats.org/officeDocument/2006/relationships/hyperlink" Target="https://www.facebook.com/powes.parkop.9/posts/2591057964359285" TargetMode="External"/><Relationship Id="rId12" Type="http://schemas.openxmlformats.org/officeDocument/2006/relationships/hyperlink" Target="https://www.facebook.com/powes.parkop.9/posts/2585874918210923" TargetMode="External"/><Relationship Id="rId17" Type="http://schemas.openxmlformats.org/officeDocument/2006/relationships/hyperlink" Target="https://www.facebook.com/powes.parkop.9/posts/2575255722606176" TargetMode="External"/><Relationship Id="rId25" Type="http://schemas.openxmlformats.org/officeDocument/2006/relationships/hyperlink" Target="https://www.facebook.com/powes.parkop.9/posts/2564024240395991" TargetMode="External"/><Relationship Id="rId2" Type="http://schemas.openxmlformats.org/officeDocument/2006/relationships/hyperlink" Target="https://www.facebook.com/powes.parkop.9" TargetMode="External"/><Relationship Id="rId16" Type="http://schemas.openxmlformats.org/officeDocument/2006/relationships/hyperlink" Target="https://www.facebook.com/powes.parkop.9/posts/2576393542492394" TargetMode="External"/><Relationship Id="rId20" Type="http://schemas.openxmlformats.org/officeDocument/2006/relationships/hyperlink" Target="https://www.facebook.com/powes.parkop.9/posts/2567958090002606" TargetMode="External"/><Relationship Id="rId29" Type="http://schemas.openxmlformats.org/officeDocument/2006/relationships/hyperlink" Target="https://www.facebook.com/powes.parkop.9/posts/2561358287329253" TargetMode="External"/><Relationship Id="rId1" Type="http://schemas.openxmlformats.org/officeDocument/2006/relationships/hyperlink" Target="https://www.facebook.com/ncdparkop" TargetMode="External"/><Relationship Id="rId6" Type="http://schemas.openxmlformats.org/officeDocument/2006/relationships/hyperlink" Target="https://www.facebook.com/powes.parkop.9/posts/2591825374282544" TargetMode="External"/><Relationship Id="rId11" Type="http://schemas.openxmlformats.org/officeDocument/2006/relationships/hyperlink" Target="https://www.facebook.com/powes.parkop.9/posts/2586189534846128" TargetMode="External"/><Relationship Id="rId24" Type="http://schemas.openxmlformats.org/officeDocument/2006/relationships/hyperlink" Target="https://www.facebook.com/powes.parkop.9/videos/744751666910908/" TargetMode="External"/><Relationship Id="rId32" Type="http://schemas.openxmlformats.org/officeDocument/2006/relationships/printerSettings" Target="../printerSettings/printerSettings6.bin"/><Relationship Id="rId5" Type="http://schemas.openxmlformats.org/officeDocument/2006/relationships/hyperlink" Target="https://www.facebook.com/powes.parkop.9/posts/2592540507544364" TargetMode="External"/><Relationship Id="rId15" Type="http://schemas.openxmlformats.org/officeDocument/2006/relationships/hyperlink" Target="https://www.facebook.com/powes.parkop.9/videos/1208778252986313/" TargetMode="External"/><Relationship Id="rId23" Type="http://schemas.openxmlformats.org/officeDocument/2006/relationships/hyperlink" Target="https://www.facebook.com/powes.parkop.9/videos/502331601616245/" TargetMode="External"/><Relationship Id="rId28" Type="http://schemas.openxmlformats.org/officeDocument/2006/relationships/hyperlink" Target="https://www.facebook.com/powes.parkop.9/posts/2562349680563447" TargetMode="External"/><Relationship Id="rId10" Type="http://schemas.openxmlformats.org/officeDocument/2006/relationships/hyperlink" Target="https://www.facebook.com/powes.parkop.9/posts/2588661667932248" TargetMode="External"/><Relationship Id="rId19" Type="http://schemas.openxmlformats.org/officeDocument/2006/relationships/hyperlink" Target="https://www.facebook.com/powes.parkop.9/posts/2568961153235633" TargetMode="External"/><Relationship Id="rId31" Type="http://schemas.openxmlformats.org/officeDocument/2006/relationships/hyperlink" Target="https://www.facebook.com/ncdparkop" TargetMode="External"/><Relationship Id="rId4" Type="http://schemas.openxmlformats.org/officeDocument/2006/relationships/hyperlink" Target="https://www.facebook.com/powes.parkop.9/videos/349873817096382/" TargetMode="External"/><Relationship Id="rId9" Type="http://schemas.openxmlformats.org/officeDocument/2006/relationships/hyperlink" Target="https://www.facebook.com/powes.parkop.9/posts/2589409401190808" TargetMode="External"/><Relationship Id="rId14" Type="http://schemas.openxmlformats.org/officeDocument/2006/relationships/hyperlink" Target="https://www.facebook.com/powes.parkop.9/posts/2583596315105450" TargetMode="External"/><Relationship Id="rId22" Type="http://schemas.openxmlformats.org/officeDocument/2006/relationships/hyperlink" Target="https://www.facebook.com/powes.parkop.9/videos/1269359547224489/" TargetMode="External"/><Relationship Id="rId27" Type="http://schemas.openxmlformats.org/officeDocument/2006/relationships/hyperlink" Target="https://www.facebook.com/powes.parkop.9/posts/2562873593844389" TargetMode="External"/><Relationship Id="rId30" Type="http://schemas.openxmlformats.org/officeDocument/2006/relationships/hyperlink" Target="https://www.facebook.com/powes.parkop.9/posts/2559025930895822"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facebook.com/ForABetterLae" TargetMode="External"/><Relationship Id="rId1" Type="http://schemas.openxmlformats.org/officeDocument/2006/relationships/hyperlink" Target="https://www.facebook.com/john.rosso.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677A-21FB-4F38-9A1D-26A09213C55C}">
  <dimension ref="A2:K37"/>
  <sheetViews>
    <sheetView zoomScale="70" zoomScaleNormal="70" workbookViewId="0">
      <selection activeCell="K37" sqref="K37"/>
    </sheetView>
  </sheetViews>
  <sheetFormatPr baseColWidth="10" defaultColWidth="8.83203125" defaultRowHeight="15"/>
  <cols>
    <col min="1" max="1" width="30.1640625" bestFit="1" customWidth="1"/>
    <col min="2" max="2" width="21.6640625" bestFit="1" customWidth="1"/>
    <col min="3" max="3" width="19.5" bestFit="1" customWidth="1"/>
    <col min="4" max="4" width="17.6640625" bestFit="1" customWidth="1"/>
    <col min="5" max="5" width="20" bestFit="1" customWidth="1"/>
    <col min="6" max="6" width="16.6640625" bestFit="1" customWidth="1"/>
    <col min="7" max="7" width="18.83203125" bestFit="1" customWidth="1"/>
    <col min="8" max="9" width="15" bestFit="1" customWidth="1"/>
    <col min="10" max="11" width="19.1640625" bestFit="1" customWidth="1"/>
    <col min="12" max="12" width="24.33203125" bestFit="1" customWidth="1"/>
    <col min="13" max="15" width="21.5" bestFit="1" customWidth="1"/>
    <col min="16" max="16" width="26.6640625" bestFit="1" customWidth="1"/>
    <col min="17" max="19" width="18.1640625" bestFit="1" customWidth="1"/>
    <col min="20" max="20" width="23.1640625" bestFit="1" customWidth="1"/>
    <col min="21" max="22" width="20.33203125" bestFit="1" customWidth="1"/>
    <col min="23" max="23" width="25.5" bestFit="1" customWidth="1"/>
    <col min="24" max="24" width="15" bestFit="1" customWidth="1"/>
  </cols>
  <sheetData>
    <row r="2" spans="1:11" ht="16" thickBot="1"/>
    <row r="3" spans="1:11">
      <c r="J3" s="69" t="s">
        <v>0</v>
      </c>
      <c r="K3" s="69" t="s">
        <v>1</v>
      </c>
    </row>
    <row r="4" spans="1:11">
      <c r="A4" s="67" t="s">
        <v>2</v>
      </c>
      <c r="B4" s="67" t="s">
        <v>3</v>
      </c>
      <c r="J4" s="68" t="s">
        <v>4</v>
      </c>
      <c r="K4">
        <f>GETPIVOTDATA("Type",$A$4,"Type","Cultural")</f>
        <v>26</v>
      </c>
    </row>
    <row r="5" spans="1:11">
      <c r="A5" s="67" t="s">
        <v>0</v>
      </c>
      <c r="B5" t="s">
        <v>5</v>
      </c>
      <c r="C5" t="s">
        <v>6</v>
      </c>
      <c r="D5" t="s">
        <v>7</v>
      </c>
      <c r="E5" t="s">
        <v>8</v>
      </c>
      <c r="F5" t="s">
        <v>9</v>
      </c>
      <c r="G5" t="s">
        <v>10</v>
      </c>
      <c r="H5" t="s">
        <v>1</v>
      </c>
      <c r="J5" s="68" t="s">
        <v>11</v>
      </c>
      <c r="K5">
        <f>GETPIVOTDATA("Type",$A$4,"Type","Finance")</f>
        <v>13</v>
      </c>
    </row>
    <row r="6" spans="1:11">
      <c r="A6" s="68" t="s">
        <v>4</v>
      </c>
      <c r="C6">
        <v>2</v>
      </c>
      <c r="D6">
        <v>10</v>
      </c>
      <c r="E6">
        <v>11</v>
      </c>
      <c r="F6">
        <v>2</v>
      </c>
      <c r="G6">
        <v>1</v>
      </c>
      <c r="H6">
        <v>26</v>
      </c>
      <c r="J6" s="68" t="s">
        <v>12</v>
      </c>
      <c r="K6">
        <f t="shared" ref="K6" si="0">GETPIVOTDATA("Type",$A$4,"Type","Cultural")</f>
        <v>26</v>
      </c>
    </row>
    <row r="7" spans="1:11">
      <c r="A7" s="68" t="s">
        <v>11</v>
      </c>
      <c r="C7">
        <v>9</v>
      </c>
      <c r="D7">
        <v>1</v>
      </c>
      <c r="E7">
        <v>1</v>
      </c>
      <c r="F7">
        <v>1</v>
      </c>
      <c r="G7">
        <v>1</v>
      </c>
      <c r="H7">
        <v>13</v>
      </c>
      <c r="J7" s="68" t="s">
        <v>13</v>
      </c>
      <c r="K7">
        <f t="shared" ref="K7" si="1">GETPIVOTDATA("Type",$A$4,"Type","Finance")</f>
        <v>13</v>
      </c>
    </row>
    <row r="8" spans="1:11">
      <c r="A8" s="68" t="s">
        <v>12</v>
      </c>
      <c r="C8">
        <v>3</v>
      </c>
      <c r="E8">
        <v>2</v>
      </c>
      <c r="F8">
        <v>2</v>
      </c>
      <c r="G8">
        <v>1</v>
      </c>
      <c r="H8">
        <v>8</v>
      </c>
      <c r="J8" s="68" t="s">
        <v>14</v>
      </c>
      <c r="K8">
        <f t="shared" ref="K8" si="2">GETPIVOTDATA("Type",$A$4,"Type","Cultural")</f>
        <v>26</v>
      </c>
    </row>
    <row r="9" spans="1:11">
      <c r="A9" s="68" t="s">
        <v>13</v>
      </c>
      <c r="B9">
        <v>5</v>
      </c>
      <c r="C9">
        <v>11</v>
      </c>
      <c r="D9">
        <v>4</v>
      </c>
      <c r="F9">
        <v>11</v>
      </c>
      <c r="G9">
        <v>8</v>
      </c>
      <c r="H9">
        <v>39</v>
      </c>
      <c r="J9" s="68" t="s">
        <v>15</v>
      </c>
      <c r="K9">
        <f t="shared" ref="K9" si="3">GETPIVOTDATA("Type",$A$4,"Type","Finance")</f>
        <v>13</v>
      </c>
    </row>
    <row r="10" spans="1:11">
      <c r="A10" s="68" t="s">
        <v>14</v>
      </c>
      <c r="C10">
        <v>3</v>
      </c>
      <c r="D10">
        <v>1</v>
      </c>
      <c r="F10">
        <v>1</v>
      </c>
      <c r="G10">
        <v>1</v>
      </c>
      <c r="H10">
        <v>6</v>
      </c>
      <c r="J10" s="68" t="s">
        <v>16</v>
      </c>
      <c r="K10">
        <f t="shared" ref="K10" si="4">GETPIVOTDATA("Type",$A$4,"Type","Cultural")</f>
        <v>26</v>
      </c>
    </row>
    <row r="11" spans="1:11">
      <c r="A11" s="68" t="s">
        <v>15</v>
      </c>
      <c r="B11">
        <v>3</v>
      </c>
      <c r="C11">
        <v>3</v>
      </c>
      <c r="E11">
        <v>2</v>
      </c>
      <c r="F11">
        <v>1</v>
      </c>
      <c r="G11">
        <v>1</v>
      </c>
      <c r="H11">
        <v>10</v>
      </c>
      <c r="J11" s="68" t="s">
        <v>17</v>
      </c>
      <c r="K11">
        <f t="shared" ref="K11" si="5">GETPIVOTDATA("Type",$A$4,"Type","Finance")</f>
        <v>13</v>
      </c>
    </row>
    <row r="12" spans="1:11">
      <c r="A12" s="68" t="s">
        <v>16</v>
      </c>
      <c r="C12">
        <v>4</v>
      </c>
      <c r="E12">
        <v>4</v>
      </c>
      <c r="F12">
        <v>3</v>
      </c>
      <c r="G12">
        <v>1</v>
      </c>
      <c r="H12">
        <v>12</v>
      </c>
      <c r="J12" s="68" t="s">
        <v>18</v>
      </c>
      <c r="K12">
        <f t="shared" ref="K12" si="6">GETPIVOTDATA("Type",$A$4,"Type","Cultural")</f>
        <v>26</v>
      </c>
    </row>
    <row r="13" spans="1:11">
      <c r="A13" s="68" t="s">
        <v>17</v>
      </c>
      <c r="C13">
        <v>9</v>
      </c>
      <c r="D13">
        <v>4</v>
      </c>
      <c r="F13">
        <v>1</v>
      </c>
      <c r="G13">
        <v>1</v>
      </c>
      <c r="H13">
        <v>15</v>
      </c>
      <c r="J13" s="68"/>
    </row>
    <row r="14" spans="1:11">
      <c r="A14" s="68" t="s">
        <v>18</v>
      </c>
      <c r="D14">
        <v>1</v>
      </c>
      <c r="E14">
        <v>4</v>
      </c>
      <c r="F14">
        <v>5</v>
      </c>
      <c r="H14">
        <v>10</v>
      </c>
      <c r="J14" s="68"/>
    </row>
    <row r="15" spans="1:11">
      <c r="A15" s="68" t="s">
        <v>1</v>
      </c>
      <c r="B15">
        <v>8</v>
      </c>
      <c r="C15">
        <v>44</v>
      </c>
      <c r="D15">
        <v>21</v>
      </c>
      <c r="E15">
        <v>24</v>
      </c>
      <c r="F15">
        <v>27</v>
      </c>
      <c r="G15">
        <v>15</v>
      </c>
      <c r="H15">
        <v>139</v>
      </c>
      <c r="J15" s="68"/>
    </row>
    <row r="16" spans="1:11">
      <c r="J16" s="68"/>
    </row>
    <row r="24" spans="1:11">
      <c r="A24" s="67" t="s">
        <v>19</v>
      </c>
      <c r="B24" s="67" t="s">
        <v>3</v>
      </c>
    </row>
    <row r="25" spans="1:11">
      <c r="A25" s="67" t="s">
        <v>0</v>
      </c>
      <c r="B25" t="s">
        <v>5</v>
      </c>
      <c r="C25" t="s">
        <v>6</v>
      </c>
      <c r="D25" t="s">
        <v>7</v>
      </c>
      <c r="E25" t="s">
        <v>8</v>
      </c>
      <c r="F25" t="s">
        <v>9</v>
      </c>
      <c r="G25" t="s">
        <v>10</v>
      </c>
      <c r="H25" t="s">
        <v>1</v>
      </c>
    </row>
    <row r="26" spans="1:11">
      <c r="A26" s="68" t="s">
        <v>20</v>
      </c>
      <c r="B26">
        <v>7</v>
      </c>
      <c r="C26">
        <v>8</v>
      </c>
      <c r="D26">
        <v>15</v>
      </c>
      <c r="E26">
        <v>5</v>
      </c>
      <c r="F26">
        <v>20</v>
      </c>
      <c r="G26">
        <v>13</v>
      </c>
      <c r="H26">
        <v>68</v>
      </c>
      <c r="J26" s="68" t="s">
        <v>20</v>
      </c>
      <c r="K26">
        <f>GETPIVOTDATA("Local or national",$A$24,"Local or national","Local")</f>
        <v>68</v>
      </c>
    </row>
    <row r="27" spans="1:11">
      <c r="A27" s="68" t="s">
        <v>21</v>
      </c>
      <c r="B27">
        <v>1</v>
      </c>
      <c r="C27">
        <v>36</v>
      </c>
      <c r="D27">
        <v>6</v>
      </c>
      <c r="E27">
        <v>8</v>
      </c>
      <c r="F27">
        <v>6</v>
      </c>
      <c r="G27">
        <v>2</v>
      </c>
      <c r="H27">
        <v>59</v>
      </c>
      <c r="J27" s="68" t="s">
        <v>21</v>
      </c>
      <c r="K27">
        <f>GETPIVOTDATA("Local or national",$A$24,"Local or national","National")</f>
        <v>59</v>
      </c>
    </row>
    <row r="28" spans="1:11">
      <c r="A28" s="68" t="s">
        <v>1</v>
      </c>
      <c r="B28">
        <v>8</v>
      </c>
      <c r="C28">
        <v>44</v>
      </c>
      <c r="D28">
        <v>21</v>
      </c>
      <c r="E28">
        <v>13</v>
      </c>
      <c r="F28">
        <v>26</v>
      </c>
      <c r="G28">
        <v>15</v>
      </c>
      <c r="H28">
        <v>127</v>
      </c>
    </row>
    <row r="31" spans="1:11" ht="22.5" customHeight="1"/>
    <row r="33" spans="1:11">
      <c r="A33" s="67" t="s">
        <v>22</v>
      </c>
      <c r="B33" s="67" t="s">
        <v>3</v>
      </c>
    </row>
    <row r="34" spans="1:11">
      <c r="A34" s="67" t="s">
        <v>0</v>
      </c>
      <c r="B34" t="s">
        <v>5</v>
      </c>
      <c r="C34" t="s">
        <v>6</v>
      </c>
      <c r="D34" t="s">
        <v>7</v>
      </c>
      <c r="E34" t="s">
        <v>8</v>
      </c>
      <c r="F34" t="s">
        <v>9</v>
      </c>
      <c r="G34" t="s">
        <v>10</v>
      </c>
      <c r="H34" t="s">
        <v>1</v>
      </c>
    </row>
    <row r="35" spans="1:11">
      <c r="A35" s="68" t="s">
        <v>23</v>
      </c>
      <c r="C35">
        <v>1</v>
      </c>
      <c r="D35">
        <v>21</v>
      </c>
      <c r="E35">
        <v>8</v>
      </c>
      <c r="F35">
        <v>2</v>
      </c>
      <c r="G35">
        <v>5</v>
      </c>
      <c r="H35">
        <v>37</v>
      </c>
      <c r="J35" s="68" t="s">
        <v>23</v>
      </c>
      <c r="K35">
        <f>GETPIVOTDATA("Press Release?",$A$33,"Press Release?","No")</f>
        <v>37</v>
      </c>
    </row>
    <row r="36" spans="1:11">
      <c r="A36" s="68" t="s">
        <v>24</v>
      </c>
      <c r="B36">
        <v>8</v>
      </c>
      <c r="C36">
        <v>43</v>
      </c>
      <c r="E36">
        <v>2</v>
      </c>
      <c r="F36">
        <v>24</v>
      </c>
      <c r="G36">
        <v>10</v>
      </c>
      <c r="H36">
        <v>87</v>
      </c>
      <c r="J36" s="68" t="s">
        <v>24</v>
      </c>
      <c r="K36">
        <f>GETPIVOTDATA("Press Release?",$A$33,"Press Release?","Yes")</f>
        <v>87</v>
      </c>
    </row>
    <row r="37" spans="1:11">
      <c r="A37" s="68" t="s">
        <v>1</v>
      </c>
      <c r="B37">
        <v>8</v>
      </c>
      <c r="C37">
        <v>44</v>
      </c>
      <c r="D37">
        <v>21</v>
      </c>
      <c r="E37">
        <v>10</v>
      </c>
      <c r="F37">
        <v>26</v>
      </c>
      <c r="G37">
        <v>15</v>
      </c>
      <c r="H37">
        <v>124</v>
      </c>
    </row>
  </sheetData>
  <pageMargins left="0.7" right="0.7" top="0.75" bottom="0.75" header="0.3" footer="0.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FBD8-7934-49EC-897E-35F09727C965}">
  <dimension ref="A1:L134"/>
  <sheetViews>
    <sheetView workbookViewId="0">
      <selection activeCell="G2" sqref="G2:G6"/>
    </sheetView>
  </sheetViews>
  <sheetFormatPr baseColWidth="10" defaultColWidth="8.83203125" defaultRowHeight="15"/>
  <cols>
    <col min="1" max="1" width="22.6640625" bestFit="1" customWidth="1"/>
    <col min="2" max="2" width="10.6640625" bestFit="1" customWidth="1"/>
    <col min="3" max="3" width="73.6640625" customWidth="1"/>
    <col min="4" max="4" width="10.6640625" bestFit="1" customWidth="1"/>
    <col min="5" max="5" width="35.6640625" customWidth="1"/>
    <col min="6" max="6" width="28.83203125" customWidth="1"/>
    <col min="7" max="7" width="10.6640625" bestFit="1" customWidth="1"/>
    <col min="9" max="9" width="13.83203125" customWidth="1"/>
  </cols>
  <sheetData>
    <row r="1" spans="1:11" ht="16">
      <c r="A1" s="35" t="s">
        <v>25</v>
      </c>
      <c r="B1" s="35" t="s">
        <v>26</v>
      </c>
      <c r="C1" s="35" t="s">
        <v>27</v>
      </c>
      <c r="D1" s="35" t="s">
        <v>216</v>
      </c>
      <c r="E1" s="36" t="s">
        <v>34</v>
      </c>
      <c r="F1" s="36" t="s">
        <v>35</v>
      </c>
    </row>
    <row r="2" spans="1:11" ht="32">
      <c r="A2" s="37" t="s">
        <v>10</v>
      </c>
      <c r="B2" s="37" t="s">
        <v>74</v>
      </c>
      <c r="C2" s="37" t="s">
        <v>79</v>
      </c>
      <c r="D2" s="27" t="s">
        <v>292</v>
      </c>
      <c r="E2" s="37" t="s">
        <v>85</v>
      </c>
      <c r="F2" s="27" t="s">
        <v>86</v>
      </c>
    </row>
    <row r="3" spans="1:11" ht="16">
      <c r="A3" s="21" t="s">
        <v>96</v>
      </c>
      <c r="B3" s="4" t="s">
        <v>28</v>
      </c>
      <c r="C3" s="4" t="s">
        <v>29</v>
      </c>
      <c r="D3" s="4" t="s">
        <v>31</v>
      </c>
      <c r="E3" s="4" t="s">
        <v>32</v>
      </c>
      <c r="F3" s="4" t="s">
        <v>33</v>
      </c>
      <c r="I3" t="s">
        <v>332</v>
      </c>
    </row>
    <row r="4" spans="1:11">
      <c r="A4" s="21" t="s">
        <v>97</v>
      </c>
      <c r="B4" s="20">
        <v>6200</v>
      </c>
      <c r="C4" s="20">
        <v>87</v>
      </c>
      <c r="D4" s="20">
        <v>4700</v>
      </c>
      <c r="E4" s="20" t="s">
        <v>198</v>
      </c>
      <c r="F4" s="20">
        <v>432</v>
      </c>
      <c r="I4" t="s">
        <v>333</v>
      </c>
    </row>
    <row r="5" spans="1:11" ht="16">
      <c r="A5" s="21" t="s">
        <v>98</v>
      </c>
      <c r="B5" s="13" t="s">
        <v>99</v>
      </c>
      <c r="C5" s="13" t="s">
        <v>99</v>
      </c>
      <c r="D5" s="13" t="s">
        <v>99</v>
      </c>
      <c r="E5" s="13" t="s">
        <v>99</v>
      </c>
      <c r="F5" s="33" t="s">
        <v>334</v>
      </c>
    </row>
    <row r="6" spans="1:11">
      <c r="A6" s="21" t="s">
        <v>100</v>
      </c>
      <c r="B6" s="32">
        <v>43735</v>
      </c>
      <c r="C6" s="32">
        <v>43117</v>
      </c>
      <c r="D6" s="32">
        <v>43422</v>
      </c>
      <c r="E6" s="32">
        <v>43118</v>
      </c>
      <c r="F6" s="34">
        <v>42611</v>
      </c>
    </row>
    <row r="7" spans="1:11" s="23" customFormat="1"/>
    <row r="8" spans="1:11" ht="16">
      <c r="A8" s="1" t="s">
        <v>102</v>
      </c>
      <c r="B8" s="1" t="s">
        <v>103</v>
      </c>
      <c r="C8" s="9" t="s">
        <v>104</v>
      </c>
      <c r="D8" s="1" t="s">
        <v>105</v>
      </c>
      <c r="E8" s="1" t="s">
        <v>106</v>
      </c>
      <c r="F8" s="1" t="s">
        <v>107</v>
      </c>
      <c r="G8" s="1" t="s">
        <v>335</v>
      </c>
      <c r="H8" s="9" t="s">
        <v>336</v>
      </c>
      <c r="I8" t="s">
        <v>109</v>
      </c>
      <c r="J8" t="s">
        <v>144</v>
      </c>
      <c r="K8" t="s">
        <v>145</v>
      </c>
    </row>
    <row r="9" spans="1:11" ht="30" customHeight="1">
      <c r="A9">
        <v>1</v>
      </c>
      <c r="C9" s="54" t="s">
        <v>337</v>
      </c>
      <c r="D9" s="55">
        <v>44668</v>
      </c>
      <c r="F9">
        <v>33</v>
      </c>
      <c r="G9">
        <v>5</v>
      </c>
      <c r="H9">
        <v>10</v>
      </c>
      <c r="I9" t="s">
        <v>12</v>
      </c>
      <c r="J9" t="s">
        <v>20</v>
      </c>
      <c r="K9" t="s">
        <v>23</v>
      </c>
    </row>
    <row r="10" spans="1:11" ht="30" customHeight="1">
      <c r="A10">
        <v>1</v>
      </c>
      <c r="C10" s="3" t="s">
        <v>338</v>
      </c>
      <c r="D10" s="55">
        <v>44646</v>
      </c>
      <c r="F10">
        <v>57</v>
      </c>
      <c r="G10">
        <v>9</v>
      </c>
      <c r="H10">
        <v>2</v>
      </c>
      <c r="I10" t="s">
        <v>13</v>
      </c>
      <c r="J10" t="s">
        <v>20</v>
      </c>
      <c r="K10" t="s">
        <v>23</v>
      </c>
    </row>
    <row r="11" spans="1:11" ht="30" customHeight="1">
      <c r="A11">
        <v>1</v>
      </c>
      <c r="C11" s="3" t="s">
        <v>339</v>
      </c>
      <c r="D11" s="55">
        <v>44645</v>
      </c>
      <c r="F11">
        <v>66</v>
      </c>
      <c r="G11">
        <v>8</v>
      </c>
      <c r="H11">
        <v>7</v>
      </c>
      <c r="I11" t="s">
        <v>13</v>
      </c>
      <c r="J11" t="s">
        <v>20</v>
      </c>
      <c r="K11" t="s">
        <v>23</v>
      </c>
    </row>
    <row r="12" spans="1:11" ht="30" customHeight="1">
      <c r="A12">
        <v>1</v>
      </c>
      <c r="C12" s="3" t="s">
        <v>340</v>
      </c>
      <c r="D12" s="55">
        <v>44632</v>
      </c>
      <c r="F12">
        <v>951</v>
      </c>
      <c r="G12">
        <v>24</v>
      </c>
      <c r="H12">
        <v>2</v>
      </c>
      <c r="I12" t="s">
        <v>11</v>
      </c>
      <c r="J12" t="s">
        <v>20</v>
      </c>
      <c r="K12" t="s">
        <v>24</v>
      </c>
    </row>
    <row r="13" spans="1:11" ht="30" customHeight="1">
      <c r="A13">
        <v>1</v>
      </c>
      <c r="C13" s="3" t="s">
        <v>341</v>
      </c>
      <c r="D13" s="55">
        <v>44628</v>
      </c>
      <c r="F13">
        <v>752</v>
      </c>
      <c r="G13">
        <v>5</v>
      </c>
      <c r="H13">
        <v>6</v>
      </c>
      <c r="I13" t="s">
        <v>16</v>
      </c>
      <c r="J13" t="s">
        <v>21</v>
      </c>
      <c r="K13" t="s">
        <v>24</v>
      </c>
    </row>
    <row r="14" spans="1:11" ht="30" customHeight="1">
      <c r="A14">
        <v>1</v>
      </c>
      <c r="C14" s="3" t="s">
        <v>342</v>
      </c>
      <c r="F14">
        <v>1200</v>
      </c>
      <c r="G14">
        <v>23</v>
      </c>
      <c r="H14">
        <v>21</v>
      </c>
      <c r="I14" t="s">
        <v>13</v>
      </c>
      <c r="J14" t="s">
        <v>20</v>
      </c>
      <c r="K14" t="s">
        <v>24</v>
      </c>
    </row>
    <row r="15" spans="1:11" ht="30" customHeight="1">
      <c r="A15">
        <v>1</v>
      </c>
      <c r="C15" s="3" t="s">
        <v>343</v>
      </c>
      <c r="D15" s="55">
        <v>44619</v>
      </c>
      <c r="F15">
        <v>2400</v>
      </c>
      <c r="G15">
        <v>34</v>
      </c>
      <c r="H15">
        <v>15</v>
      </c>
      <c r="I15" t="s">
        <v>15</v>
      </c>
      <c r="J15" t="s">
        <v>21</v>
      </c>
      <c r="K15" t="s">
        <v>24</v>
      </c>
    </row>
    <row r="16" spans="1:11" ht="30" customHeight="1">
      <c r="A16">
        <v>1</v>
      </c>
      <c r="C16" s="3" t="s">
        <v>344</v>
      </c>
      <c r="D16" s="55">
        <v>44591</v>
      </c>
      <c r="F16">
        <v>483</v>
      </c>
      <c r="G16">
        <v>12</v>
      </c>
      <c r="H16">
        <v>1</v>
      </c>
      <c r="I16" t="s">
        <v>4</v>
      </c>
      <c r="J16" t="s">
        <v>20</v>
      </c>
      <c r="K16" t="s">
        <v>23</v>
      </c>
    </row>
    <row r="17" spans="1:12" ht="30" customHeight="1">
      <c r="A17">
        <v>1</v>
      </c>
      <c r="C17" s="3" t="s">
        <v>345</v>
      </c>
      <c r="D17" s="55">
        <v>44612</v>
      </c>
      <c r="F17">
        <v>1300</v>
      </c>
      <c r="G17">
        <v>40</v>
      </c>
      <c r="H17">
        <v>9</v>
      </c>
      <c r="I17" t="s">
        <v>13</v>
      </c>
      <c r="J17" t="s">
        <v>20</v>
      </c>
      <c r="K17" t="s">
        <v>24</v>
      </c>
    </row>
    <row r="18" spans="1:12" ht="30" customHeight="1">
      <c r="A18">
        <v>1</v>
      </c>
      <c r="C18" s="3" t="s">
        <v>346</v>
      </c>
      <c r="D18" s="55">
        <v>44591</v>
      </c>
      <c r="F18">
        <v>1000</v>
      </c>
      <c r="G18">
        <v>11</v>
      </c>
      <c r="H18">
        <v>3</v>
      </c>
      <c r="I18" t="s">
        <v>13</v>
      </c>
      <c r="J18" t="s">
        <v>20</v>
      </c>
      <c r="K18" t="s">
        <v>24</v>
      </c>
    </row>
    <row r="19" spans="1:12" ht="30" customHeight="1">
      <c r="A19">
        <v>1</v>
      </c>
      <c r="C19" s="3" t="s">
        <v>347</v>
      </c>
      <c r="D19" s="55">
        <v>44590</v>
      </c>
      <c r="F19">
        <v>1900</v>
      </c>
      <c r="G19">
        <v>32</v>
      </c>
      <c r="H19">
        <v>6</v>
      </c>
      <c r="I19" t="s">
        <v>13</v>
      </c>
      <c r="J19" t="s">
        <v>20</v>
      </c>
      <c r="K19" t="s">
        <v>24</v>
      </c>
    </row>
    <row r="20" spans="1:12" ht="30" customHeight="1">
      <c r="A20">
        <v>1</v>
      </c>
      <c r="C20" s="3" t="s">
        <v>348</v>
      </c>
      <c r="D20" s="55">
        <v>44584</v>
      </c>
      <c r="F20">
        <v>909</v>
      </c>
      <c r="G20">
        <v>22</v>
      </c>
      <c r="H20">
        <v>13</v>
      </c>
      <c r="I20" t="s">
        <v>13</v>
      </c>
      <c r="J20" t="s">
        <v>20</v>
      </c>
      <c r="K20" t="s">
        <v>24</v>
      </c>
    </row>
    <row r="21" spans="1:12" ht="30" customHeight="1">
      <c r="A21">
        <v>1</v>
      </c>
      <c r="C21" s="3" t="s">
        <v>349</v>
      </c>
      <c r="D21" s="55">
        <v>44574</v>
      </c>
      <c r="F21">
        <v>1400</v>
      </c>
      <c r="G21">
        <v>13</v>
      </c>
      <c r="H21">
        <v>16</v>
      </c>
      <c r="I21" t="s">
        <v>14</v>
      </c>
      <c r="J21" t="s">
        <v>20</v>
      </c>
      <c r="K21" t="s">
        <v>24</v>
      </c>
    </row>
    <row r="22" spans="1:12" ht="30" customHeight="1">
      <c r="A22">
        <v>1</v>
      </c>
      <c r="C22" s="3" t="s">
        <v>350</v>
      </c>
      <c r="D22" s="55">
        <v>44574</v>
      </c>
      <c r="F22">
        <v>2100</v>
      </c>
      <c r="G22">
        <v>48</v>
      </c>
      <c r="H22">
        <v>10</v>
      </c>
      <c r="I22" t="s">
        <v>17</v>
      </c>
      <c r="J22" t="s">
        <v>20</v>
      </c>
      <c r="K22" t="s">
        <v>23</v>
      </c>
    </row>
    <row r="23" spans="1:12" ht="30" customHeight="1">
      <c r="A23">
        <v>1</v>
      </c>
      <c r="C23" s="3" t="s">
        <v>351</v>
      </c>
      <c r="D23" s="55">
        <v>44571</v>
      </c>
      <c r="F23">
        <v>1500</v>
      </c>
      <c r="G23">
        <v>67</v>
      </c>
      <c r="H23">
        <v>36</v>
      </c>
      <c r="I23" t="s">
        <v>13</v>
      </c>
      <c r="J23" t="s">
        <v>20</v>
      </c>
      <c r="K23" t="s">
        <v>24</v>
      </c>
    </row>
    <row r="24" spans="1:12">
      <c r="C24" s="3"/>
    </row>
    <row r="25" spans="1:12">
      <c r="C25" s="3"/>
    </row>
    <row r="26" spans="1:12">
      <c r="C26" s="3"/>
      <c r="I26" t="s">
        <v>331</v>
      </c>
      <c r="J26" t="s">
        <v>352</v>
      </c>
      <c r="K26" t="s">
        <v>126</v>
      </c>
      <c r="L26">
        <v>10</v>
      </c>
    </row>
    <row r="27" spans="1:12">
      <c r="C27" s="3"/>
      <c r="I27" t="s">
        <v>353</v>
      </c>
      <c r="J27" t="s">
        <v>354</v>
      </c>
      <c r="K27" t="s">
        <v>129</v>
      </c>
      <c r="L27">
        <v>5</v>
      </c>
    </row>
    <row r="28" spans="1:12">
      <c r="C28" s="3"/>
      <c r="I28" t="s">
        <v>248</v>
      </c>
    </row>
    <row r="29" spans="1:12">
      <c r="C29" s="3"/>
      <c r="I29" t="s">
        <v>355</v>
      </c>
    </row>
    <row r="30" spans="1:12">
      <c r="C30" s="3"/>
      <c r="I30" t="s">
        <v>327</v>
      </c>
    </row>
    <row r="31" spans="1:12">
      <c r="C31" s="3"/>
      <c r="I31" t="s">
        <v>356</v>
      </c>
    </row>
    <row r="32" spans="1:12">
      <c r="C32" s="3"/>
      <c r="I32" t="s">
        <v>247</v>
      </c>
    </row>
    <row r="33" spans="3:9">
      <c r="C33" s="3"/>
      <c r="I33" t="s">
        <v>323</v>
      </c>
    </row>
    <row r="34" spans="3:9">
      <c r="C34" s="3"/>
    </row>
    <row r="35" spans="3:9">
      <c r="C35" s="3"/>
    </row>
    <row r="36" spans="3:9">
      <c r="C36" s="3"/>
    </row>
    <row r="37" spans="3:9">
      <c r="C37" s="3"/>
    </row>
    <row r="38" spans="3:9">
      <c r="C38" s="3"/>
    </row>
    <row r="39" spans="3:9">
      <c r="C39" s="3"/>
    </row>
    <row r="40" spans="3:9">
      <c r="C40" s="3"/>
    </row>
    <row r="41" spans="3:9">
      <c r="C41" s="3"/>
    </row>
    <row r="42" spans="3:9">
      <c r="C42" s="3"/>
    </row>
    <row r="43" spans="3:9">
      <c r="C43" s="3"/>
    </row>
    <row r="44" spans="3:9">
      <c r="C44" s="3"/>
    </row>
    <row r="45" spans="3:9">
      <c r="C45" s="3"/>
    </row>
    <row r="46" spans="3:9">
      <c r="C46" s="3"/>
    </row>
    <row r="47" spans="3:9">
      <c r="C47" s="3"/>
    </row>
    <row r="48" spans="3:9">
      <c r="C48" s="3"/>
    </row>
    <row r="49" spans="3:3">
      <c r="C49" s="3"/>
    </row>
    <row r="50" spans="3:3">
      <c r="C50" s="3"/>
    </row>
    <row r="51" spans="3:3">
      <c r="C51" s="3"/>
    </row>
    <row r="52" spans="3:3">
      <c r="C52" s="3"/>
    </row>
    <row r="53" spans="3:3">
      <c r="C53" s="3"/>
    </row>
    <row r="54" spans="3:3">
      <c r="C54" s="3"/>
    </row>
    <row r="55" spans="3:3">
      <c r="C55" s="3"/>
    </row>
    <row r="56" spans="3:3">
      <c r="C56" s="3"/>
    </row>
    <row r="57" spans="3:3">
      <c r="C57" s="3"/>
    </row>
    <row r="58" spans="3:3">
      <c r="C58" s="3"/>
    </row>
    <row r="59" spans="3:3">
      <c r="C59" s="3"/>
    </row>
    <row r="60" spans="3:3">
      <c r="C60" s="3"/>
    </row>
    <row r="61" spans="3:3">
      <c r="C61" s="3"/>
    </row>
    <row r="62" spans="3:3">
      <c r="C62" s="3"/>
    </row>
    <row r="63" spans="3:3">
      <c r="C63" s="3"/>
    </row>
    <row r="64" spans="3:3">
      <c r="C64" s="3"/>
    </row>
    <row r="65" spans="3:3">
      <c r="C65" s="3"/>
    </row>
    <row r="66" spans="3:3">
      <c r="C66" s="3"/>
    </row>
    <row r="67" spans="3:3">
      <c r="C67" s="3"/>
    </row>
    <row r="68" spans="3:3">
      <c r="C68" s="3"/>
    </row>
    <row r="69" spans="3:3">
      <c r="C69" s="3"/>
    </row>
    <row r="70" spans="3:3">
      <c r="C70" s="3"/>
    </row>
    <row r="71" spans="3:3">
      <c r="C71" s="3"/>
    </row>
    <row r="72" spans="3:3">
      <c r="C72" s="3"/>
    </row>
    <row r="73" spans="3:3">
      <c r="C73" s="3"/>
    </row>
    <row r="74" spans="3:3">
      <c r="C74" s="3"/>
    </row>
    <row r="75" spans="3:3">
      <c r="C75" s="3"/>
    </row>
    <row r="76" spans="3:3">
      <c r="C76" s="3"/>
    </row>
    <row r="77" spans="3:3">
      <c r="C77" s="3"/>
    </row>
    <row r="78" spans="3:3">
      <c r="C78" s="3"/>
    </row>
    <row r="79" spans="3:3">
      <c r="C79" s="3"/>
    </row>
    <row r="80" spans="3:3">
      <c r="C80" s="3"/>
    </row>
    <row r="81" spans="3:3">
      <c r="C81" s="3"/>
    </row>
    <row r="82" spans="3:3">
      <c r="C82" s="3"/>
    </row>
    <row r="83" spans="3:3">
      <c r="C83" s="3"/>
    </row>
    <row r="84" spans="3:3">
      <c r="C84" s="3"/>
    </row>
    <row r="85" spans="3:3">
      <c r="C85" s="3"/>
    </row>
    <row r="86" spans="3:3">
      <c r="C86" s="3"/>
    </row>
    <row r="87" spans="3:3">
      <c r="C87" s="3"/>
    </row>
    <row r="88" spans="3:3">
      <c r="C88" s="3"/>
    </row>
    <row r="89" spans="3:3">
      <c r="C89" s="3"/>
    </row>
    <row r="90" spans="3:3">
      <c r="C90" s="3"/>
    </row>
    <row r="91" spans="3:3">
      <c r="C91" s="3"/>
    </row>
    <row r="92" spans="3:3">
      <c r="C92" s="3"/>
    </row>
    <row r="93" spans="3:3">
      <c r="C93" s="3"/>
    </row>
    <row r="94" spans="3:3">
      <c r="C94" s="3"/>
    </row>
    <row r="95" spans="3:3">
      <c r="C95" s="3"/>
    </row>
    <row r="96" spans="3:3">
      <c r="C96" s="3"/>
    </row>
    <row r="97" spans="3:3">
      <c r="C97" s="3"/>
    </row>
    <row r="98" spans="3:3">
      <c r="C98" s="3"/>
    </row>
    <row r="99" spans="3:3">
      <c r="C99" s="3"/>
    </row>
    <row r="100" spans="3:3">
      <c r="C100" s="3"/>
    </row>
    <row r="101" spans="3:3">
      <c r="C101" s="3"/>
    </row>
    <row r="102" spans="3:3">
      <c r="C102" s="3"/>
    </row>
    <row r="103" spans="3:3">
      <c r="C103" s="3"/>
    </row>
    <row r="104" spans="3:3">
      <c r="C104" s="3"/>
    </row>
    <row r="105" spans="3:3">
      <c r="C105" s="3"/>
    </row>
    <row r="106" spans="3:3">
      <c r="C106" s="3"/>
    </row>
    <row r="107" spans="3:3">
      <c r="C107" s="3"/>
    </row>
    <row r="108" spans="3:3">
      <c r="C108" s="3"/>
    </row>
    <row r="109" spans="3:3">
      <c r="C109" s="3"/>
    </row>
    <row r="110" spans="3:3">
      <c r="C110" s="3"/>
    </row>
    <row r="111" spans="3:3">
      <c r="C111" s="3"/>
    </row>
    <row r="112" spans="3:3">
      <c r="C112" s="3"/>
    </row>
    <row r="113" spans="3:3">
      <c r="C113" s="3"/>
    </row>
    <row r="114" spans="3:3">
      <c r="C114" s="3"/>
    </row>
    <row r="115" spans="3:3">
      <c r="C115" s="3"/>
    </row>
    <row r="116" spans="3:3">
      <c r="C116" s="3"/>
    </row>
    <row r="117" spans="3:3">
      <c r="C117" s="3"/>
    </row>
    <row r="118" spans="3:3">
      <c r="C118" s="3"/>
    </row>
    <row r="119" spans="3:3">
      <c r="C119" s="3"/>
    </row>
    <row r="120" spans="3:3">
      <c r="C120" s="3"/>
    </row>
    <row r="121" spans="3:3">
      <c r="C121" s="3"/>
    </row>
    <row r="122" spans="3:3">
      <c r="C122" s="3"/>
    </row>
    <row r="123" spans="3:3">
      <c r="C123" s="3"/>
    </row>
    <row r="124" spans="3:3">
      <c r="C124" s="3"/>
    </row>
    <row r="125" spans="3:3">
      <c r="C125" s="3"/>
    </row>
    <row r="126" spans="3:3">
      <c r="C126" s="3"/>
    </row>
    <row r="127" spans="3:3">
      <c r="C127" s="3"/>
    </row>
    <row r="128" spans="3:3">
      <c r="C128" s="3"/>
    </row>
    <row r="129" spans="3:3">
      <c r="C129" s="3"/>
    </row>
    <row r="130" spans="3:3">
      <c r="C130" s="3"/>
    </row>
    <row r="131" spans="3:3">
      <c r="C131" s="3"/>
    </row>
    <row r="132" spans="3:3">
      <c r="C132" s="3"/>
    </row>
    <row r="133" spans="3:3">
      <c r="C133" s="3"/>
    </row>
    <row r="134" spans="3:3">
      <c r="C134" s="3"/>
    </row>
  </sheetData>
  <hyperlinks>
    <hyperlink ref="B3" r:id="rId1" xr:uid="{C0D8229E-157C-4390-8690-C6D5F6EDFC41}"/>
    <hyperlink ref="C3" r:id="rId2" xr:uid="{B7E52E11-080F-4860-9517-B32E71D9F6F2}"/>
    <hyperlink ref="D3" r:id="rId3" xr:uid="{D2A4EB2E-A5EE-4285-855B-0F474640424E}"/>
    <hyperlink ref="E3" r:id="rId4" xr:uid="{C7E817E4-8DEA-4675-BD3F-7CA06A0090DE}"/>
    <hyperlink ref="F3" r:id="rId5" xr:uid="{C0451601-5F50-4B5D-866B-662A5C8E42E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55AB-6895-4C67-87A7-F2B2EC2AAA4C}">
  <dimension ref="A1:F11"/>
  <sheetViews>
    <sheetView workbookViewId="0">
      <selection activeCell="F9" sqref="F9"/>
    </sheetView>
  </sheetViews>
  <sheetFormatPr baseColWidth="10" defaultColWidth="8.83203125" defaultRowHeight="15"/>
  <cols>
    <col min="1" max="1" width="22.6640625" bestFit="1" customWidth="1"/>
    <col min="2" max="2" width="9.6640625" bestFit="1" customWidth="1"/>
    <col min="3" max="3" width="10.6640625" bestFit="1" customWidth="1"/>
    <col min="4" max="4" width="16.83203125" bestFit="1" customWidth="1"/>
    <col min="5" max="5" width="25" bestFit="1" customWidth="1"/>
    <col min="6" max="6" width="49.6640625" customWidth="1"/>
  </cols>
  <sheetData>
    <row r="1" spans="1:6" ht="16">
      <c r="A1" s="8" t="s">
        <v>25</v>
      </c>
      <c r="B1" s="8" t="s">
        <v>26</v>
      </c>
      <c r="C1" s="8" t="s">
        <v>27</v>
      </c>
      <c r="D1" s="8" t="s">
        <v>216</v>
      </c>
      <c r="E1" s="2" t="s">
        <v>34</v>
      </c>
      <c r="F1" s="2" t="s">
        <v>35</v>
      </c>
    </row>
    <row r="2" spans="1:6" ht="17" thickBot="1">
      <c r="A2" s="3" t="s">
        <v>87</v>
      </c>
      <c r="B2" s="3" t="s">
        <v>54</v>
      </c>
      <c r="C2" s="3" t="s">
        <v>88</v>
      </c>
      <c r="D2" t="s">
        <v>357</v>
      </c>
      <c r="F2" s="3"/>
    </row>
    <row r="3" spans="1:6" ht="17" thickTop="1" thickBot="1">
      <c r="A3" s="86" t="s">
        <v>134</v>
      </c>
      <c r="B3" s="86"/>
      <c r="C3" s="86"/>
      <c r="D3" s="86"/>
      <c r="E3" s="86"/>
    </row>
    <row r="4" spans="1:6" ht="17" thickTop="1" thickBot="1">
      <c r="A4" s="86"/>
      <c r="B4" s="86"/>
      <c r="C4" s="86"/>
      <c r="D4" s="86"/>
      <c r="E4" s="86"/>
    </row>
    <row r="5" spans="1:6" ht="17" thickTop="1" thickBot="1">
      <c r="A5" s="86"/>
      <c r="B5" s="86"/>
      <c r="C5" s="86"/>
      <c r="D5" s="86"/>
      <c r="E5" s="86"/>
    </row>
    <row r="6" spans="1:6" ht="17" thickTop="1" thickBot="1">
      <c r="A6" s="86"/>
      <c r="B6" s="86"/>
      <c r="C6" s="86"/>
      <c r="D6" s="86"/>
      <c r="E6" s="86"/>
    </row>
    <row r="7" spans="1:6" ht="17" thickTop="1" thickBot="1">
      <c r="A7" s="86"/>
      <c r="B7" s="86"/>
      <c r="C7" s="86"/>
      <c r="D7" s="86"/>
      <c r="E7" s="86"/>
    </row>
    <row r="8" spans="1:6" ht="17" thickTop="1" thickBot="1">
      <c r="A8" s="86"/>
      <c r="B8" s="86"/>
      <c r="C8" s="86"/>
      <c r="D8" s="86"/>
      <c r="E8" s="86"/>
    </row>
    <row r="9" spans="1:6" ht="17" thickTop="1" thickBot="1">
      <c r="A9" s="86"/>
      <c r="B9" s="86"/>
      <c r="C9" s="86"/>
      <c r="D9" s="86"/>
      <c r="E9" s="86"/>
    </row>
    <row r="10" spans="1:6" ht="17" thickTop="1" thickBot="1">
      <c r="A10" s="86"/>
      <c r="B10" s="86"/>
      <c r="C10" s="86"/>
      <c r="D10" s="86"/>
      <c r="E10" s="86"/>
    </row>
    <row r="11" spans="1:6" ht="16" thickTop="1"/>
  </sheetData>
  <mergeCells count="1">
    <mergeCell ref="A3:E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DD5FB-64FF-45AE-9E95-159640B4B4DA}">
  <dimension ref="A1:L44"/>
  <sheetViews>
    <sheetView tabSelected="1" zoomScale="85" zoomScaleNormal="85" workbookViewId="0">
      <pane ySplit="1" topLeftCell="A2" activePane="bottomLeft" state="frozen"/>
      <selection pane="bottomLeft" activeCell="I40" sqref="I40"/>
    </sheetView>
  </sheetViews>
  <sheetFormatPr baseColWidth="10" defaultColWidth="8.83203125" defaultRowHeight="15"/>
  <cols>
    <col min="1" max="1" width="33.83203125" bestFit="1" customWidth="1"/>
    <col min="3" max="3" width="30" bestFit="1" customWidth="1"/>
    <col min="4" max="4" width="13.5" bestFit="1" customWidth="1"/>
    <col min="5" max="5" width="13.5" customWidth="1"/>
    <col min="6" max="6" width="21.6640625" customWidth="1"/>
    <col min="7" max="7" width="12.33203125" bestFit="1" customWidth="1"/>
    <col min="8" max="8" width="12.33203125" style="29" customWidth="1"/>
    <col min="9" max="9" width="14" bestFit="1" customWidth="1"/>
    <col min="10" max="10" width="47.83203125" customWidth="1"/>
    <col min="11" max="11" width="49.83203125" style="3" customWidth="1"/>
    <col min="12" max="12" width="22.6640625" bestFit="1" customWidth="1"/>
  </cols>
  <sheetData>
    <row r="1" spans="1:12" s="1" customFormat="1" ht="16">
      <c r="A1" s="1" t="s">
        <v>358</v>
      </c>
      <c r="B1" s="1" t="s">
        <v>109</v>
      </c>
      <c r="C1" s="1" t="s">
        <v>359</v>
      </c>
      <c r="D1" s="1" t="s">
        <v>360</v>
      </c>
      <c r="E1" s="1" t="s">
        <v>361</v>
      </c>
      <c r="F1" s="1" t="s">
        <v>362</v>
      </c>
      <c r="G1" s="1" t="s">
        <v>100</v>
      </c>
      <c r="H1" s="53" t="s">
        <v>363</v>
      </c>
      <c r="I1" s="1" t="s">
        <v>364</v>
      </c>
      <c r="J1" s="1" t="s">
        <v>365</v>
      </c>
      <c r="K1" s="9" t="s">
        <v>254</v>
      </c>
      <c r="L1" s="1" t="s">
        <v>366</v>
      </c>
    </row>
    <row r="2" spans="1:12" s="19" customFormat="1" ht="96">
      <c r="A2" s="19" t="s">
        <v>367</v>
      </c>
      <c r="B2" s="19" t="s">
        <v>252</v>
      </c>
      <c r="C2" s="19" t="s">
        <v>368</v>
      </c>
      <c r="D2" s="60">
        <v>44658</v>
      </c>
      <c r="E2" s="60"/>
      <c r="F2" s="61" t="s">
        <v>369</v>
      </c>
      <c r="G2" s="60">
        <v>41308</v>
      </c>
      <c r="H2" s="62">
        <v>9100</v>
      </c>
      <c r="I2" s="19" t="s">
        <v>370</v>
      </c>
      <c r="J2" s="16" t="s">
        <v>371</v>
      </c>
      <c r="K2" s="16" t="s">
        <v>372</v>
      </c>
      <c r="L2" s="19" t="s">
        <v>373</v>
      </c>
    </row>
    <row r="3" spans="1:12" ht="32">
      <c r="A3" s="5" t="s">
        <v>374</v>
      </c>
      <c r="B3" t="s">
        <v>31</v>
      </c>
      <c r="C3" t="s">
        <v>375</v>
      </c>
      <c r="D3" s="18">
        <v>44664</v>
      </c>
      <c r="E3" t="s">
        <v>376</v>
      </c>
      <c r="G3" s="18">
        <v>41454</v>
      </c>
      <c r="H3" s="29">
        <v>161</v>
      </c>
      <c r="I3" t="s">
        <v>370</v>
      </c>
      <c r="J3" t="s">
        <v>377</v>
      </c>
      <c r="K3" s="3" t="s">
        <v>378</v>
      </c>
      <c r="L3" t="s">
        <v>379</v>
      </c>
    </row>
    <row r="4" spans="1:12">
      <c r="A4" t="s">
        <v>380</v>
      </c>
      <c r="B4" t="s">
        <v>31</v>
      </c>
      <c r="C4" t="s">
        <v>381</v>
      </c>
      <c r="G4" s="18">
        <v>41797</v>
      </c>
    </row>
    <row r="5" spans="1:12" ht="16">
      <c r="A5" s="5" t="s">
        <v>382</v>
      </c>
      <c r="B5" t="s">
        <v>251</v>
      </c>
      <c r="C5" t="s">
        <v>381</v>
      </c>
      <c r="D5" s="18">
        <v>44680</v>
      </c>
      <c r="E5" t="s">
        <v>383</v>
      </c>
      <c r="G5" s="18">
        <v>42664</v>
      </c>
      <c r="H5" s="29">
        <v>3204</v>
      </c>
      <c r="I5" t="s">
        <v>384</v>
      </c>
      <c r="K5" s="3" t="s">
        <v>385</v>
      </c>
    </row>
    <row r="6" spans="1:12">
      <c r="A6" s="5" t="s">
        <v>386</v>
      </c>
      <c r="B6" t="s">
        <v>31</v>
      </c>
      <c r="C6" t="s">
        <v>381</v>
      </c>
      <c r="G6" s="18">
        <v>42746</v>
      </c>
    </row>
    <row r="7" spans="1:12">
      <c r="A7" s="5" t="s">
        <v>382</v>
      </c>
      <c r="B7" t="s">
        <v>31</v>
      </c>
      <c r="C7" t="s">
        <v>381</v>
      </c>
      <c r="G7" s="18">
        <v>42922</v>
      </c>
      <c r="H7" s="29" t="s">
        <v>198</v>
      </c>
    </row>
    <row r="8" spans="1:12">
      <c r="A8" t="s">
        <v>387</v>
      </c>
      <c r="B8" t="s">
        <v>31</v>
      </c>
      <c r="C8" t="s">
        <v>381</v>
      </c>
      <c r="G8" s="18">
        <v>43277</v>
      </c>
    </row>
    <row r="9" spans="1:12" ht="16">
      <c r="A9" s="5" t="s">
        <v>388</v>
      </c>
      <c r="B9" t="s">
        <v>31</v>
      </c>
      <c r="C9" t="s">
        <v>389</v>
      </c>
      <c r="D9" s="18">
        <v>44662</v>
      </c>
      <c r="E9" s="18"/>
      <c r="F9" t="s">
        <v>390</v>
      </c>
      <c r="G9" s="18">
        <v>43592</v>
      </c>
      <c r="H9" s="29">
        <v>1</v>
      </c>
      <c r="I9" t="s">
        <v>370</v>
      </c>
      <c r="J9" t="s">
        <v>377</v>
      </c>
      <c r="K9" s="3" t="s">
        <v>391</v>
      </c>
    </row>
    <row r="10" spans="1:12" ht="64">
      <c r="A10" s="5" t="s">
        <v>392</v>
      </c>
      <c r="B10" t="s">
        <v>31</v>
      </c>
      <c r="C10" t="s">
        <v>368</v>
      </c>
      <c r="D10" s="18">
        <v>44658</v>
      </c>
      <c r="E10" s="18"/>
      <c r="F10" t="s">
        <v>390</v>
      </c>
      <c r="G10" s="18">
        <v>43756</v>
      </c>
      <c r="H10" s="29">
        <v>356</v>
      </c>
      <c r="I10" t="s">
        <v>370</v>
      </c>
      <c r="J10" t="s">
        <v>377</v>
      </c>
      <c r="K10" s="3" t="s">
        <v>393</v>
      </c>
      <c r="L10" t="s">
        <v>379</v>
      </c>
    </row>
    <row r="11" spans="1:12" ht="32">
      <c r="A11" s="5" t="s">
        <v>394</v>
      </c>
      <c r="B11" t="s">
        <v>31</v>
      </c>
      <c r="C11" t="s">
        <v>389</v>
      </c>
      <c r="D11" s="18">
        <v>44662</v>
      </c>
      <c r="E11" s="18"/>
      <c r="F11" t="s">
        <v>390</v>
      </c>
      <c r="G11" s="18">
        <v>43878</v>
      </c>
      <c r="H11" s="29">
        <v>3600</v>
      </c>
      <c r="I11" t="s">
        <v>370</v>
      </c>
      <c r="J11" t="s">
        <v>377</v>
      </c>
      <c r="K11" s="3" t="s">
        <v>395</v>
      </c>
    </row>
    <row r="12" spans="1:12" s="19" customFormat="1" ht="16">
      <c r="A12" s="5" t="s">
        <v>396</v>
      </c>
      <c r="B12" t="s">
        <v>31</v>
      </c>
      <c r="C12" t="s">
        <v>368</v>
      </c>
      <c r="D12" s="18">
        <v>44658</v>
      </c>
      <c r="E12" s="18"/>
      <c r="F12" s="30" t="s">
        <v>369</v>
      </c>
      <c r="G12" s="18">
        <v>43953</v>
      </c>
      <c r="H12" s="29">
        <v>207</v>
      </c>
      <c r="I12" t="s">
        <v>370</v>
      </c>
      <c r="J12" t="s">
        <v>377</v>
      </c>
      <c r="K12" s="3"/>
      <c r="L12"/>
    </row>
    <row r="13" spans="1:12">
      <c r="A13" s="5" t="s">
        <v>382</v>
      </c>
      <c r="B13" t="s">
        <v>31</v>
      </c>
      <c r="C13" t="s">
        <v>381</v>
      </c>
      <c r="G13" s="18">
        <v>44031</v>
      </c>
    </row>
    <row r="14" spans="1:12" ht="16">
      <c r="A14" s="5" t="s">
        <v>396</v>
      </c>
      <c r="B14" t="s">
        <v>31</v>
      </c>
      <c r="C14" t="s">
        <v>368</v>
      </c>
      <c r="D14" s="18">
        <v>44658</v>
      </c>
      <c r="E14" s="18"/>
      <c r="F14" s="30" t="s">
        <v>369</v>
      </c>
      <c r="G14" s="18">
        <v>44084</v>
      </c>
      <c r="H14" s="29">
        <v>635</v>
      </c>
      <c r="I14" t="s">
        <v>370</v>
      </c>
      <c r="J14" t="s">
        <v>377</v>
      </c>
    </row>
    <row r="15" spans="1:12">
      <c r="A15" s="5" t="s">
        <v>382</v>
      </c>
      <c r="B15" t="s">
        <v>31</v>
      </c>
      <c r="C15" t="s">
        <v>381</v>
      </c>
      <c r="G15" s="18">
        <v>44207</v>
      </c>
    </row>
    <row r="16" spans="1:12" ht="32">
      <c r="A16" s="5" t="s">
        <v>397</v>
      </c>
      <c r="B16" t="s">
        <v>251</v>
      </c>
      <c r="C16" t="s">
        <v>368</v>
      </c>
      <c r="D16" s="18">
        <v>44658</v>
      </c>
      <c r="E16" s="18"/>
      <c r="F16" s="30" t="s">
        <v>369</v>
      </c>
      <c r="G16" s="18">
        <v>44449</v>
      </c>
      <c r="I16" t="s">
        <v>384</v>
      </c>
      <c r="K16" s="3" t="s">
        <v>398</v>
      </c>
      <c r="L16" t="s">
        <v>379</v>
      </c>
    </row>
    <row r="17" spans="1:12" ht="32">
      <c r="A17" s="5" t="s">
        <v>374</v>
      </c>
      <c r="B17" t="s">
        <v>31</v>
      </c>
      <c r="C17" t="s">
        <v>375</v>
      </c>
      <c r="D17" t="s">
        <v>399</v>
      </c>
      <c r="E17" t="s">
        <v>114</v>
      </c>
      <c r="F17" t="s">
        <v>114</v>
      </c>
      <c r="G17" s="18">
        <v>44511</v>
      </c>
      <c r="H17" s="29">
        <v>4</v>
      </c>
      <c r="I17" t="s">
        <v>370</v>
      </c>
      <c r="J17" t="s">
        <v>377</v>
      </c>
      <c r="K17" s="3" t="s">
        <v>400</v>
      </c>
    </row>
    <row r="18" spans="1:12" ht="16">
      <c r="A18" s="5" t="s">
        <v>396</v>
      </c>
      <c r="B18" t="s">
        <v>31</v>
      </c>
      <c r="C18" t="s">
        <v>368</v>
      </c>
      <c r="D18" s="18">
        <v>44658</v>
      </c>
      <c r="E18" s="18" t="s">
        <v>401</v>
      </c>
      <c r="F18" s="30" t="s">
        <v>402</v>
      </c>
      <c r="G18" s="18">
        <v>44589</v>
      </c>
      <c r="H18" s="29" t="s">
        <v>198</v>
      </c>
      <c r="I18" t="s">
        <v>370</v>
      </c>
      <c r="J18" t="s">
        <v>377</v>
      </c>
    </row>
    <row r="19" spans="1:12">
      <c r="A19" s="5" t="s">
        <v>374</v>
      </c>
      <c r="B19" t="s">
        <v>31</v>
      </c>
      <c r="C19" t="s">
        <v>375</v>
      </c>
      <c r="D19" s="18">
        <v>44664</v>
      </c>
      <c r="E19" t="s">
        <v>403</v>
      </c>
      <c r="F19" t="s">
        <v>404</v>
      </c>
      <c r="G19" s="18">
        <v>44639</v>
      </c>
      <c r="H19" s="29">
        <v>106</v>
      </c>
      <c r="I19" t="s">
        <v>370</v>
      </c>
      <c r="J19" t="s">
        <v>377</v>
      </c>
    </row>
    <row r="20" spans="1:12" ht="32">
      <c r="A20" s="19" t="s">
        <v>396</v>
      </c>
      <c r="B20" s="19" t="s">
        <v>31</v>
      </c>
      <c r="C20" s="19" t="s">
        <v>368</v>
      </c>
      <c r="D20" s="60">
        <v>44658</v>
      </c>
      <c r="E20" s="60"/>
      <c r="F20" s="61" t="s">
        <v>369</v>
      </c>
      <c r="G20" s="60">
        <v>44640</v>
      </c>
      <c r="H20" s="62">
        <v>82</v>
      </c>
      <c r="I20" s="19" t="s">
        <v>370</v>
      </c>
      <c r="J20" s="16" t="s">
        <v>405</v>
      </c>
      <c r="K20" s="16" t="s">
        <v>406</v>
      </c>
      <c r="L20" s="19"/>
    </row>
    <row r="21" spans="1:12" ht="32">
      <c r="A21" s="5" t="s">
        <v>374</v>
      </c>
      <c r="B21" t="s">
        <v>31</v>
      </c>
      <c r="C21" t="s">
        <v>375</v>
      </c>
      <c r="D21" s="18">
        <v>44664</v>
      </c>
      <c r="E21" t="s">
        <v>407</v>
      </c>
      <c r="F21" s="30" t="s">
        <v>408</v>
      </c>
      <c r="G21" s="18">
        <v>44642</v>
      </c>
      <c r="H21" s="29" t="s">
        <v>198</v>
      </c>
      <c r="I21" t="s">
        <v>370</v>
      </c>
      <c r="J21" t="s">
        <v>409</v>
      </c>
      <c r="K21" s="3" t="s">
        <v>410</v>
      </c>
    </row>
    <row r="22" spans="1:12" ht="48">
      <c r="A22" s="5" t="s">
        <v>374</v>
      </c>
      <c r="B22" t="s">
        <v>31</v>
      </c>
      <c r="C22" t="s">
        <v>375</v>
      </c>
      <c r="D22" s="18">
        <v>44664</v>
      </c>
      <c r="E22" t="s">
        <v>411</v>
      </c>
      <c r="F22" s="30" t="s">
        <v>408</v>
      </c>
      <c r="G22" s="18">
        <v>44646</v>
      </c>
      <c r="H22" s="29" t="s">
        <v>198</v>
      </c>
      <c r="I22" t="s">
        <v>370</v>
      </c>
      <c r="J22" t="s">
        <v>412</v>
      </c>
      <c r="K22" s="3" t="s">
        <v>413</v>
      </c>
      <c r="L22" t="s">
        <v>379</v>
      </c>
    </row>
    <row r="23" spans="1:12" ht="16">
      <c r="A23" s="5" t="s">
        <v>374</v>
      </c>
      <c r="B23" t="s">
        <v>31</v>
      </c>
      <c r="C23" t="s">
        <v>375</v>
      </c>
      <c r="D23" s="18">
        <v>44664</v>
      </c>
      <c r="E23" t="s">
        <v>376</v>
      </c>
      <c r="F23" t="s">
        <v>414</v>
      </c>
      <c r="G23" s="18">
        <v>44650</v>
      </c>
      <c r="H23" s="29">
        <v>284</v>
      </c>
      <c r="I23" t="s">
        <v>370</v>
      </c>
      <c r="J23" t="s">
        <v>409</v>
      </c>
      <c r="K23" s="3" t="s">
        <v>415</v>
      </c>
      <c r="L23" t="s">
        <v>373</v>
      </c>
    </row>
    <row r="24" spans="1:12" ht="32">
      <c r="A24" s="5" t="s">
        <v>374</v>
      </c>
      <c r="B24" t="s">
        <v>31</v>
      </c>
      <c r="C24" t="s">
        <v>375</v>
      </c>
      <c r="D24" s="18">
        <v>44664</v>
      </c>
      <c r="E24" t="s">
        <v>403</v>
      </c>
      <c r="F24" t="s">
        <v>416</v>
      </c>
      <c r="G24" s="18">
        <v>44653</v>
      </c>
      <c r="H24" s="29">
        <v>155</v>
      </c>
      <c r="I24" t="s">
        <v>370</v>
      </c>
      <c r="J24" t="s">
        <v>377</v>
      </c>
      <c r="K24" s="3" t="s">
        <v>417</v>
      </c>
      <c r="L24" t="s">
        <v>379</v>
      </c>
    </row>
    <row r="25" spans="1:12" ht="32">
      <c r="A25" s="5" t="s">
        <v>374</v>
      </c>
      <c r="B25" t="s">
        <v>31</v>
      </c>
      <c r="C25" t="s">
        <v>375</v>
      </c>
      <c r="D25" s="18">
        <v>44664</v>
      </c>
      <c r="E25" t="s">
        <v>401</v>
      </c>
      <c r="F25" t="s">
        <v>414</v>
      </c>
      <c r="G25" s="18">
        <v>44656</v>
      </c>
      <c r="H25" s="29">
        <v>227</v>
      </c>
      <c r="I25" t="s">
        <v>370</v>
      </c>
      <c r="J25" t="s">
        <v>377</v>
      </c>
      <c r="K25" s="3" t="s">
        <v>418</v>
      </c>
      <c r="L25" t="s">
        <v>373</v>
      </c>
    </row>
    <row r="26" spans="1:12" ht="32">
      <c r="A26" s="5" t="s">
        <v>374</v>
      </c>
      <c r="B26" t="s">
        <v>31</v>
      </c>
      <c r="C26" t="s">
        <v>375</v>
      </c>
      <c r="D26" s="18">
        <v>44664</v>
      </c>
      <c r="E26" t="s">
        <v>376</v>
      </c>
      <c r="F26" t="s">
        <v>414</v>
      </c>
      <c r="G26" s="18">
        <v>44657</v>
      </c>
      <c r="H26" s="29">
        <v>56</v>
      </c>
      <c r="I26" t="s">
        <v>116</v>
      </c>
      <c r="J26" t="s">
        <v>377</v>
      </c>
      <c r="K26" s="3" t="s">
        <v>419</v>
      </c>
      <c r="L26" t="s">
        <v>373</v>
      </c>
    </row>
    <row r="27" spans="1:12" ht="32">
      <c r="A27" s="5" t="s">
        <v>374</v>
      </c>
      <c r="B27" t="s">
        <v>31</v>
      </c>
      <c r="C27" t="s">
        <v>375</v>
      </c>
      <c r="D27" s="18">
        <v>44664</v>
      </c>
      <c r="E27" t="s">
        <v>420</v>
      </c>
      <c r="F27" t="s">
        <v>421</v>
      </c>
      <c r="G27" s="18">
        <v>44663</v>
      </c>
      <c r="H27" s="29" t="s">
        <v>198</v>
      </c>
      <c r="I27" t="s">
        <v>370</v>
      </c>
      <c r="J27" t="s">
        <v>377</v>
      </c>
      <c r="K27" s="3" t="s">
        <v>422</v>
      </c>
      <c r="L27" t="s">
        <v>423</v>
      </c>
    </row>
    <row r="28" spans="1:12" ht="32">
      <c r="A28" s="5" t="s">
        <v>396</v>
      </c>
      <c r="B28" t="s">
        <v>31</v>
      </c>
      <c r="C28" t="s">
        <v>368</v>
      </c>
      <c r="D28" s="18">
        <v>44658</v>
      </c>
      <c r="E28" s="18" t="s">
        <v>401</v>
      </c>
      <c r="F28" s="30" t="s">
        <v>369</v>
      </c>
      <c r="G28" s="18" t="s">
        <v>113</v>
      </c>
      <c r="H28" s="29">
        <v>42</v>
      </c>
      <c r="I28" t="s">
        <v>370</v>
      </c>
      <c r="J28" t="s">
        <v>424</v>
      </c>
      <c r="K28" s="3" t="s">
        <v>425</v>
      </c>
    </row>
    <row r="29" spans="1:12" ht="16">
      <c r="A29" s="5" t="s">
        <v>396</v>
      </c>
      <c r="B29" t="s">
        <v>251</v>
      </c>
      <c r="C29" t="s">
        <v>368</v>
      </c>
      <c r="D29" s="18">
        <v>44658</v>
      </c>
      <c r="E29" s="18"/>
      <c r="F29" s="30" t="s">
        <v>369</v>
      </c>
      <c r="G29" t="s">
        <v>113</v>
      </c>
      <c r="H29" s="29">
        <v>2</v>
      </c>
      <c r="I29" t="s">
        <v>370</v>
      </c>
      <c r="J29" s="3" t="s">
        <v>405</v>
      </c>
      <c r="K29" s="3" t="s">
        <v>426</v>
      </c>
    </row>
    <row r="30" spans="1:12" ht="32">
      <c r="A30" s="63" t="s">
        <v>396</v>
      </c>
      <c r="B30" t="s">
        <v>251</v>
      </c>
      <c r="C30" t="s">
        <v>368</v>
      </c>
      <c r="D30" s="18">
        <v>44658</v>
      </c>
      <c r="E30" s="18" t="s">
        <v>427</v>
      </c>
      <c r="F30" s="30" t="s">
        <v>369</v>
      </c>
      <c r="G30" t="s">
        <v>113</v>
      </c>
      <c r="I30" t="s">
        <v>370</v>
      </c>
      <c r="J30" s="3" t="s">
        <v>405</v>
      </c>
      <c r="K30" s="3" t="s">
        <v>428</v>
      </c>
      <c r="L30" t="s">
        <v>379</v>
      </c>
    </row>
    <row r="31" spans="1:12">
      <c r="A31" s="5" t="s">
        <v>374</v>
      </c>
      <c r="B31" t="s">
        <v>31</v>
      </c>
      <c r="C31" t="s">
        <v>375</v>
      </c>
      <c r="D31" s="18">
        <v>44664</v>
      </c>
      <c r="E31" t="s">
        <v>411</v>
      </c>
      <c r="F31" t="s">
        <v>414</v>
      </c>
      <c r="I31" t="s">
        <v>116</v>
      </c>
      <c r="J31" t="s">
        <v>377</v>
      </c>
    </row>
    <row r="32" spans="1:12">
      <c r="A32" s="5" t="s">
        <v>374</v>
      </c>
      <c r="B32" t="s">
        <v>31</v>
      </c>
      <c r="C32" t="s">
        <v>375</v>
      </c>
      <c r="D32" s="18" t="s">
        <v>429</v>
      </c>
      <c r="F32" t="s">
        <v>414</v>
      </c>
      <c r="I32" t="s">
        <v>116</v>
      </c>
      <c r="J32" t="s">
        <v>377</v>
      </c>
    </row>
    <row r="37" spans="1:8">
      <c r="A37" t="s">
        <v>430</v>
      </c>
      <c r="B37">
        <v>12</v>
      </c>
      <c r="C37" t="s">
        <v>431</v>
      </c>
      <c r="D37" t="s">
        <v>432</v>
      </c>
      <c r="E37" t="s">
        <v>433</v>
      </c>
    </row>
    <row r="44" spans="1:8">
      <c r="H44"/>
    </row>
  </sheetData>
  <autoFilter ref="A1:L32" xr:uid="{D4FDD5FB-64FF-45AE-9E95-159640B4B4DA}">
    <sortState xmlns:xlrd2="http://schemas.microsoft.com/office/spreadsheetml/2017/richdata2" ref="A2:L32">
      <sortCondition ref="G1:G32"/>
    </sortState>
  </autoFilter>
  <hyperlinks>
    <hyperlink ref="A29" r:id="rId1" xr:uid="{3F229501-1E42-4D67-8B7F-5E9CB654AF43}"/>
    <hyperlink ref="A30" r:id="rId2" xr:uid="{82D7FD7D-8B0E-4AEE-A451-EFE2A9DB0D54}"/>
    <hyperlink ref="A16" r:id="rId3" xr:uid="{D4245446-A9C0-45B2-B5D0-4B01795351DF}"/>
    <hyperlink ref="A14" r:id="rId4" xr:uid="{F86C4A9B-B5B4-477F-804F-E4BEE7DE1C5F}"/>
    <hyperlink ref="A12" r:id="rId5" xr:uid="{BA7F2EE2-9952-4E59-B98D-78F1AD04D6E1}"/>
    <hyperlink ref="A10" r:id="rId6" xr:uid="{DA13810D-0873-4ABF-8CAE-10CFC424E1E4}"/>
    <hyperlink ref="A20" r:id="rId7" xr:uid="{E8E14CE3-197D-4BF6-9CD0-AE8DB31D2BBA}"/>
    <hyperlink ref="A28" r:id="rId8" xr:uid="{5F130329-F4A3-4871-8362-A3B05E13E712}"/>
    <hyperlink ref="A18" r:id="rId9" xr:uid="{086E35F5-DEEA-46B5-BE8E-3D38F9F0E7B8}"/>
    <hyperlink ref="A2" r:id="rId10" display="https://www.facebook.com/groups/133106653524069/" xr:uid="{BBFE6A0B-B1EA-437B-8F38-D8DBF3A46D42}"/>
    <hyperlink ref="A11" r:id="rId11" xr:uid="{A8C65056-CF57-4FF8-93CF-B8F1727ADCF9}"/>
    <hyperlink ref="A9" r:id="rId12" xr:uid="{C6AF1CD4-28F2-49CA-B4C0-407E0BB11F58}"/>
    <hyperlink ref="A22" r:id="rId13" xr:uid="{721B05DE-8B60-4793-84A9-311740EB13CD}"/>
    <hyperlink ref="A27" r:id="rId14" xr:uid="{8B575E64-F60E-4A8C-A71B-C4DB37F95663}"/>
    <hyperlink ref="A17" r:id="rId15" xr:uid="{20371B46-F109-4E78-AC0A-63ACCA2E8A6C}"/>
    <hyperlink ref="A24" r:id="rId16" xr:uid="{4F8A68AF-7EAE-432F-9C39-631D27DF6612}"/>
    <hyperlink ref="A3" r:id="rId17" xr:uid="{0997439B-7D8D-41A5-8AEB-37BBB23B5A1A}"/>
    <hyperlink ref="A25" r:id="rId18" xr:uid="{000CD7ED-7C64-4EFD-B88C-3CB6E7927A61}"/>
    <hyperlink ref="A26" r:id="rId19" xr:uid="{B17FFDCC-B3CF-4ACF-BEAF-1CA67F7AA0D9}"/>
    <hyperlink ref="A31" r:id="rId20" xr:uid="{2BB17D5B-007B-43D2-ABCF-072AF729394D}"/>
    <hyperlink ref="A32" r:id="rId21" xr:uid="{34238E4A-8B06-4EF6-A837-EF3CD5FE8476}"/>
    <hyperlink ref="A21" r:id="rId22" xr:uid="{7AD0D727-7DA9-4E5E-A5FA-9C5A60AF14E9}"/>
    <hyperlink ref="A19" r:id="rId23" xr:uid="{F126902B-20AF-4DCD-B993-A1A443F0D943}"/>
    <hyperlink ref="A23" r:id="rId24" xr:uid="{A16F18F5-35E7-4861-88E4-399312125824}"/>
    <hyperlink ref="A5" r:id="rId25" display="https://www.facebook.com/Belden-namah-1118159751593043/" xr:uid="{ABC36592-C2DF-4C75-A123-332EE55ABABC}"/>
    <hyperlink ref="A6" r:id="rId26" xr:uid="{9C54641A-8533-4622-98A5-ED8A8750F89B}"/>
    <hyperlink ref="A15" r:id="rId27" xr:uid="{A096E3AE-C643-4765-9CAC-05D11E4ABFAA}"/>
    <hyperlink ref="A13" r:id="rId28" xr:uid="{21DE5881-9C94-40B3-88A1-3595302596CF}"/>
    <hyperlink ref="A7" r:id="rId29" xr:uid="{E078A340-BB2F-42C3-9461-072A849BFA4D}"/>
  </hyperlinks>
  <pageMargins left="0.7" right="0.7" top="0.75" bottom="0.75" header="0.3" footer="0.3"/>
  <pageSetup orientation="portrait" horizontalDpi="300" verticalDpi="300" r:id="rId30"/>
  <drawing r:id="rId3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89AEB-5C0D-494F-8565-F0CF3A689DCC}">
  <dimension ref="A1:H31"/>
  <sheetViews>
    <sheetView workbookViewId="0">
      <selection activeCell="N6" sqref="N6"/>
    </sheetView>
  </sheetViews>
  <sheetFormatPr baseColWidth="10" defaultColWidth="8.83203125" defaultRowHeight="15"/>
  <cols>
    <col min="1" max="1" width="18.5" bestFit="1" customWidth="1"/>
    <col min="6" max="6" width="10.83203125" customWidth="1"/>
    <col min="8" max="8" width="10" customWidth="1"/>
    <col min="10" max="10" width="13.5" customWidth="1"/>
    <col min="12" max="12" width="12.5" customWidth="1"/>
  </cols>
  <sheetData>
    <row r="1" spans="1:8" ht="32">
      <c r="A1" s="9" t="s">
        <v>26</v>
      </c>
      <c r="B1" s="9" t="s">
        <v>434</v>
      </c>
      <c r="C1" s="9" t="s">
        <v>435</v>
      </c>
      <c r="D1" s="9" t="s">
        <v>436</v>
      </c>
      <c r="E1" s="9" t="s">
        <v>437</v>
      </c>
      <c r="F1" s="9" t="s">
        <v>438</v>
      </c>
      <c r="G1" s="9" t="s">
        <v>439</v>
      </c>
      <c r="H1" s="9" t="s">
        <v>440</v>
      </c>
    </row>
    <row r="2" spans="1:8">
      <c r="A2" s="70" t="s">
        <v>441</v>
      </c>
      <c r="B2" s="70">
        <v>47</v>
      </c>
      <c r="C2" s="70">
        <v>0</v>
      </c>
      <c r="D2" s="70">
        <f t="shared" ref="D2:D23" si="0">SUM(B2:C2)</f>
        <v>47</v>
      </c>
      <c r="E2" s="71">
        <f t="shared" ref="E2:E23" si="1">C2/D2</f>
        <v>0</v>
      </c>
      <c r="F2" s="70">
        <v>4</v>
      </c>
      <c r="G2" s="72">
        <f t="shared" ref="G2:G23" si="2">E2*F2</f>
        <v>0</v>
      </c>
    </row>
    <row r="3" spans="1:8">
      <c r="A3" s="73" t="s">
        <v>442</v>
      </c>
      <c r="B3" s="73">
        <v>181</v>
      </c>
      <c r="C3" s="73">
        <v>15</v>
      </c>
      <c r="D3" s="73">
        <f t="shared" si="0"/>
        <v>196</v>
      </c>
      <c r="E3" s="74">
        <f t="shared" si="1"/>
        <v>7.6530612244897961E-2</v>
      </c>
      <c r="F3" s="73">
        <v>6</v>
      </c>
      <c r="G3" s="75">
        <f t="shared" si="2"/>
        <v>0.45918367346938777</v>
      </c>
      <c r="H3">
        <v>1</v>
      </c>
    </row>
    <row r="4" spans="1:8">
      <c r="A4" s="76" t="s">
        <v>443</v>
      </c>
      <c r="B4" s="76">
        <v>321</v>
      </c>
      <c r="C4" s="76">
        <v>7</v>
      </c>
      <c r="D4" s="76">
        <f t="shared" si="0"/>
        <v>328</v>
      </c>
      <c r="E4" s="77">
        <f t="shared" si="1"/>
        <v>2.1341463414634148E-2</v>
      </c>
      <c r="F4" s="76">
        <v>7</v>
      </c>
      <c r="G4" s="78">
        <f t="shared" si="2"/>
        <v>0.14939024390243905</v>
      </c>
    </row>
    <row r="5" spans="1:8">
      <c r="A5" s="70" t="s">
        <v>444</v>
      </c>
      <c r="B5" s="70">
        <v>89</v>
      </c>
      <c r="C5" s="70">
        <v>7</v>
      </c>
      <c r="D5" s="70">
        <f t="shared" si="0"/>
        <v>96</v>
      </c>
      <c r="E5" s="71">
        <f t="shared" si="1"/>
        <v>7.2916666666666671E-2</v>
      </c>
      <c r="F5" s="70">
        <v>5</v>
      </c>
      <c r="G5" s="72">
        <f t="shared" si="2"/>
        <v>0.36458333333333337</v>
      </c>
    </row>
    <row r="6" spans="1:8">
      <c r="A6" s="79" t="s">
        <v>445</v>
      </c>
      <c r="B6" s="79">
        <v>175</v>
      </c>
      <c r="C6" s="79">
        <v>3</v>
      </c>
      <c r="D6" s="79">
        <f t="shared" si="0"/>
        <v>178</v>
      </c>
      <c r="E6" s="80">
        <f t="shared" si="1"/>
        <v>1.6853932584269662E-2</v>
      </c>
      <c r="F6" s="79">
        <v>7</v>
      </c>
      <c r="G6" s="81">
        <f t="shared" si="2"/>
        <v>0.11797752808988764</v>
      </c>
    </row>
    <row r="7" spans="1:8">
      <c r="A7" s="76" t="s">
        <v>446</v>
      </c>
      <c r="B7" s="76">
        <v>379</v>
      </c>
      <c r="C7" s="76">
        <v>9</v>
      </c>
      <c r="D7" s="76">
        <f t="shared" si="0"/>
        <v>388</v>
      </c>
      <c r="E7" s="77">
        <f t="shared" si="1"/>
        <v>2.3195876288659795E-2</v>
      </c>
      <c r="F7" s="76">
        <v>9</v>
      </c>
      <c r="G7" s="78">
        <f t="shared" si="2"/>
        <v>0.20876288659793815</v>
      </c>
    </row>
    <row r="8" spans="1:8">
      <c r="A8" s="76" t="s">
        <v>447</v>
      </c>
      <c r="B8" s="76">
        <v>180</v>
      </c>
      <c r="C8" s="76">
        <v>2</v>
      </c>
      <c r="D8" s="76">
        <f t="shared" si="0"/>
        <v>182</v>
      </c>
      <c r="E8" s="77">
        <f t="shared" si="1"/>
        <v>1.098901098901099E-2</v>
      </c>
      <c r="F8" s="76">
        <v>7</v>
      </c>
      <c r="G8" s="78">
        <f t="shared" si="2"/>
        <v>7.6923076923076927E-2</v>
      </c>
      <c r="H8">
        <v>1</v>
      </c>
    </row>
    <row r="9" spans="1:8">
      <c r="A9" s="73" t="s">
        <v>448</v>
      </c>
      <c r="B9" s="73">
        <v>120</v>
      </c>
      <c r="C9" s="73">
        <v>6</v>
      </c>
      <c r="D9" s="73">
        <f t="shared" si="0"/>
        <v>126</v>
      </c>
      <c r="E9" s="74">
        <f t="shared" si="1"/>
        <v>4.7619047619047616E-2</v>
      </c>
      <c r="F9" s="73">
        <v>3</v>
      </c>
      <c r="G9" s="75">
        <f t="shared" si="2"/>
        <v>0.14285714285714285</v>
      </c>
    </row>
    <row r="10" spans="1:8">
      <c r="A10" s="76" t="s">
        <v>47</v>
      </c>
      <c r="B10" s="76">
        <v>88</v>
      </c>
      <c r="C10" s="76">
        <v>0</v>
      </c>
      <c r="D10" s="76">
        <f t="shared" si="0"/>
        <v>88</v>
      </c>
      <c r="E10" s="77">
        <f t="shared" si="1"/>
        <v>0</v>
      </c>
      <c r="F10" s="76">
        <v>5</v>
      </c>
      <c r="G10" s="78">
        <f t="shared" si="2"/>
        <v>0</v>
      </c>
      <c r="H10">
        <v>1</v>
      </c>
    </row>
    <row r="11" spans="1:8">
      <c r="A11" s="76" t="s">
        <v>449</v>
      </c>
      <c r="B11" s="76">
        <v>105</v>
      </c>
      <c r="C11" s="76">
        <v>3</v>
      </c>
      <c r="D11" s="76">
        <f t="shared" si="0"/>
        <v>108</v>
      </c>
      <c r="E11" s="77">
        <f t="shared" si="1"/>
        <v>2.7777777777777776E-2</v>
      </c>
      <c r="F11" s="76">
        <v>4</v>
      </c>
      <c r="G11" s="78">
        <f t="shared" si="2"/>
        <v>0.1111111111111111</v>
      </c>
    </row>
    <row r="12" spans="1:8">
      <c r="A12" s="79" t="s">
        <v>36</v>
      </c>
      <c r="B12" s="79">
        <v>301</v>
      </c>
      <c r="C12" s="79">
        <v>14</v>
      </c>
      <c r="D12" s="79">
        <f t="shared" si="0"/>
        <v>315</v>
      </c>
      <c r="E12" s="80">
        <f t="shared" si="1"/>
        <v>4.4444444444444446E-2</v>
      </c>
      <c r="F12" s="79">
        <v>7</v>
      </c>
      <c r="G12" s="81">
        <f t="shared" si="2"/>
        <v>0.31111111111111112</v>
      </c>
    </row>
    <row r="13" spans="1:8">
      <c r="A13" s="70" t="s">
        <v>450</v>
      </c>
      <c r="B13" s="70">
        <v>48</v>
      </c>
      <c r="C13" s="70">
        <v>7</v>
      </c>
      <c r="D13" s="70">
        <f t="shared" si="0"/>
        <v>55</v>
      </c>
      <c r="E13" s="71">
        <f t="shared" si="1"/>
        <v>0.12727272727272726</v>
      </c>
      <c r="F13" s="70">
        <v>2</v>
      </c>
      <c r="G13" s="72">
        <f t="shared" si="2"/>
        <v>0.25454545454545452</v>
      </c>
    </row>
    <row r="14" spans="1:8">
      <c r="A14" s="73" t="s">
        <v>451</v>
      </c>
      <c r="B14" s="73">
        <v>100</v>
      </c>
      <c r="C14" s="73">
        <v>5</v>
      </c>
      <c r="D14" s="73">
        <f t="shared" si="0"/>
        <v>105</v>
      </c>
      <c r="E14" s="74">
        <f t="shared" si="1"/>
        <v>4.7619047619047616E-2</v>
      </c>
      <c r="F14" s="73">
        <v>5</v>
      </c>
      <c r="G14" s="75">
        <f t="shared" si="2"/>
        <v>0.23809523809523808</v>
      </c>
    </row>
    <row r="15" spans="1:8">
      <c r="A15" s="79" t="s">
        <v>74</v>
      </c>
      <c r="B15" s="79">
        <v>332</v>
      </c>
      <c r="C15" s="79">
        <v>22</v>
      </c>
      <c r="D15" s="79">
        <f t="shared" si="0"/>
        <v>354</v>
      </c>
      <c r="E15" s="80">
        <f t="shared" si="1"/>
        <v>6.2146892655367235E-2</v>
      </c>
      <c r="F15" s="79">
        <v>11</v>
      </c>
      <c r="G15" s="81">
        <f t="shared" si="2"/>
        <v>0.68361581920903958</v>
      </c>
      <c r="H15">
        <v>1</v>
      </c>
    </row>
    <row r="16" spans="1:8">
      <c r="A16" s="73" t="s">
        <v>452</v>
      </c>
      <c r="B16" s="73">
        <v>131</v>
      </c>
      <c r="C16" s="73">
        <v>10</v>
      </c>
      <c r="D16" s="73">
        <f t="shared" si="0"/>
        <v>141</v>
      </c>
      <c r="E16" s="74">
        <f t="shared" si="1"/>
        <v>7.0921985815602842E-2</v>
      </c>
      <c r="F16" s="73">
        <v>4</v>
      </c>
      <c r="G16" s="75">
        <f t="shared" si="2"/>
        <v>0.28368794326241137</v>
      </c>
    </row>
    <row r="17" spans="1:8">
      <c r="A17" s="70" t="s">
        <v>453</v>
      </c>
      <c r="B17" s="70">
        <v>43</v>
      </c>
      <c r="C17" s="70">
        <v>7</v>
      </c>
      <c r="D17" s="70">
        <f t="shared" si="0"/>
        <v>50</v>
      </c>
      <c r="E17" s="71">
        <f t="shared" si="1"/>
        <v>0.14000000000000001</v>
      </c>
      <c r="F17" s="70">
        <v>3</v>
      </c>
      <c r="G17" s="72">
        <f t="shared" si="2"/>
        <v>0.42000000000000004</v>
      </c>
    </row>
    <row r="18" spans="1:8">
      <c r="A18" s="73" t="s">
        <v>454</v>
      </c>
      <c r="B18" s="73">
        <v>158</v>
      </c>
      <c r="C18" s="73">
        <v>11</v>
      </c>
      <c r="D18" s="73">
        <f t="shared" si="0"/>
        <v>169</v>
      </c>
      <c r="E18" s="74">
        <f t="shared" si="1"/>
        <v>6.5088757396449703E-2</v>
      </c>
      <c r="F18" s="73">
        <v>4</v>
      </c>
      <c r="G18" s="75">
        <f t="shared" si="2"/>
        <v>0.26035502958579881</v>
      </c>
      <c r="H18">
        <v>1</v>
      </c>
    </row>
    <row r="19" spans="1:8">
      <c r="A19" s="76" t="s">
        <v>455</v>
      </c>
      <c r="B19" s="76">
        <v>73</v>
      </c>
      <c r="C19" s="76">
        <v>1</v>
      </c>
      <c r="D19" s="76">
        <f t="shared" si="0"/>
        <v>74</v>
      </c>
      <c r="E19" s="77">
        <f t="shared" si="1"/>
        <v>1.3513513513513514E-2</v>
      </c>
      <c r="F19" s="76">
        <v>6</v>
      </c>
      <c r="G19" s="78">
        <f t="shared" si="2"/>
        <v>8.1081081081081086E-2</v>
      </c>
    </row>
    <row r="20" spans="1:8">
      <c r="A20" s="70" t="s">
        <v>44</v>
      </c>
      <c r="B20" s="70">
        <v>91</v>
      </c>
      <c r="C20" s="70">
        <v>2</v>
      </c>
      <c r="D20" s="70">
        <f t="shared" si="0"/>
        <v>93</v>
      </c>
      <c r="E20" s="71">
        <f t="shared" si="1"/>
        <v>2.1505376344086023E-2</v>
      </c>
      <c r="F20" s="70">
        <v>4</v>
      </c>
      <c r="G20" s="72">
        <f t="shared" si="2"/>
        <v>8.6021505376344093E-2</v>
      </c>
      <c r="H20">
        <v>1</v>
      </c>
    </row>
    <row r="21" spans="1:8">
      <c r="A21" s="79" t="s">
        <v>456</v>
      </c>
      <c r="B21" s="79">
        <v>128</v>
      </c>
      <c r="C21" s="79">
        <v>5</v>
      </c>
      <c r="D21" s="79">
        <f t="shared" si="0"/>
        <v>133</v>
      </c>
      <c r="E21" s="80">
        <f t="shared" si="1"/>
        <v>3.7593984962406013E-2</v>
      </c>
      <c r="F21" s="79">
        <v>5</v>
      </c>
      <c r="G21" s="81">
        <f t="shared" si="2"/>
        <v>0.18796992481203006</v>
      </c>
    </row>
    <row r="22" spans="1:8">
      <c r="A22" s="73" t="s">
        <v>457</v>
      </c>
      <c r="B22" s="73">
        <v>178</v>
      </c>
      <c r="C22" s="73">
        <v>6</v>
      </c>
      <c r="D22" s="73">
        <f t="shared" si="0"/>
        <v>184</v>
      </c>
      <c r="E22" s="74">
        <f t="shared" si="1"/>
        <v>3.2608695652173912E-2</v>
      </c>
      <c r="F22" s="73">
        <v>5</v>
      </c>
      <c r="G22" s="75">
        <f t="shared" si="2"/>
        <v>0.16304347826086957</v>
      </c>
      <c r="H22">
        <v>1</v>
      </c>
    </row>
    <row r="23" spans="1:8">
      <c r="A23" s="76" t="s">
        <v>458</v>
      </c>
      <c r="B23" s="76">
        <v>83</v>
      </c>
      <c r="C23" s="76">
        <v>0</v>
      </c>
      <c r="D23" s="76">
        <f t="shared" si="0"/>
        <v>83</v>
      </c>
      <c r="E23" s="77">
        <f t="shared" si="1"/>
        <v>0</v>
      </c>
      <c r="F23" s="76">
        <v>5</v>
      </c>
      <c r="G23" s="78">
        <f t="shared" si="2"/>
        <v>0</v>
      </c>
    </row>
    <row r="25" spans="1:8">
      <c r="A25" s="1" t="s">
        <v>459</v>
      </c>
      <c r="B25">
        <f>SUM(B2:B23)</f>
        <v>3351</v>
      </c>
      <c r="C25">
        <f>SUM(C2:C23)</f>
        <v>142</v>
      </c>
      <c r="D25">
        <f>SUM(D2:D23)</f>
        <v>3493</v>
      </c>
      <c r="E25" s="82">
        <f>AVERAGE(E2:E23)</f>
        <v>4.363362787549014E-2</v>
      </c>
      <c r="F25">
        <f>SUM(F2:F23)</f>
        <v>118</v>
      </c>
      <c r="G25" s="83">
        <f>SUM(G2:G23)</f>
        <v>4.6003155816236942</v>
      </c>
      <c r="H25">
        <f>SUM(H2:H24)</f>
        <v>7</v>
      </c>
    </row>
    <row r="27" spans="1:8">
      <c r="A27" s="76" t="s">
        <v>460</v>
      </c>
      <c r="E27" s="82">
        <f>AVERAGE(E4,E7,E8,E10,E11,E19,E23)</f>
        <v>1.3831091711942318E-2</v>
      </c>
      <c r="F27" s="29">
        <f>SUM(F4,F7,F8,F10,F11,F19,F23)</f>
        <v>43</v>
      </c>
      <c r="G27" s="83">
        <f>SUM(G4,G7,G8,G10,G11,G19,G23)</f>
        <v>0.62726839961564629</v>
      </c>
    </row>
    <row r="28" spans="1:8">
      <c r="A28" s="70" t="s">
        <v>461</v>
      </c>
      <c r="E28" s="82">
        <f>AVERAGE(E2,E5,E13,E17,E20)</f>
        <v>7.2338954056695992E-2</v>
      </c>
      <c r="F28" s="29">
        <f>SUM(F20,F17,F13,F5,F2)</f>
        <v>18</v>
      </c>
      <c r="G28" s="83">
        <f>AVERAGE(G2,G5,G13,G17,G20)</f>
        <v>0.22503005865102638</v>
      </c>
    </row>
    <row r="29" spans="1:8">
      <c r="A29" s="79" t="s">
        <v>462</v>
      </c>
      <c r="E29" s="82">
        <f>AVERAGE(E21,E15,E12,E6)</f>
        <v>4.0259813661621846E-2</v>
      </c>
      <c r="F29" s="29">
        <f>SUM(F21,F15,F12,F6)</f>
        <v>30</v>
      </c>
      <c r="G29" s="83">
        <f>AVERAGE(G21,G15,G12,G6)</f>
        <v>0.3251685958055171</v>
      </c>
    </row>
    <row r="30" spans="1:8">
      <c r="A30" s="73" t="s">
        <v>463</v>
      </c>
      <c r="E30" s="82">
        <f>AVERAGE(E3,E9,E14,E16,E18,E22)</f>
        <v>5.6731357724536607E-2</v>
      </c>
      <c r="F30" s="29">
        <f>SUM(F9,F3,F16,F18,F14,F22,)</f>
        <v>27</v>
      </c>
      <c r="G30" s="83">
        <f>AVERAGE(G3,G9,G14,G16,G18,G22)</f>
        <v>0.25787041758847473</v>
      </c>
    </row>
    <row r="31" spans="1:8">
      <c r="F31" s="83"/>
    </row>
  </sheetData>
  <autoFilter ref="A1:H23" xr:uid="{D0B6CB58-0CCF-4D71-B6B5-1F77FEC3414D}"/>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DC8BC-B5A9-4622-A326-1B7B45C0AEF2}">
  <dimension ref="A2:L155"/>
  <sheetViews>
    <sheetView workbookViewId="0">
      <pane ySplit="2" topLeftCell="A3" activePane="bottomLeft" state="frozen"/>
      <selection pane="bottomLeft" activeCell="I94" sqref="I94"/>
    </sheetView>
  </sheetViews>
  <sheetFormatPr baseColWidth="10" defaultColWidth="8.83203125" defaultRowHeight="15"/>
  <cols>
    <col min="1" max="1" width="15" customWidth="1"/>
    <col min="3" max="3" width="7.33203125" customWidth="1"/>
    <col min="4" max="4" width="40.6640625" customWidth="1"/>
    <col min="5" max="5" width="17.5" customWidth="1"/>
    <col min="10" max="10" width="17.1640625" customWidth="1"/>
  </cols>
  <sheetData>
    <row r="2" spans="1:12" ht="16">
      <c r="A2" s="65" t="s">
        <v>464</v>
      </c>
      <c r="B2" s="65" t="s">
        <v>102</v>
      </c>
      <c r="C2" s="65" t="s">
        <v>103</v>
      </c>
      <c r="D2" s="65" t="s">
        <v>104</v>
      </c>
      <c r="E2" s="65" t="s">
        <v>105</v>
      </c>
      <c r="F2" s="65" t="s">
        <v>106</v>
      </c>
      <c r="G2" s="65" t="s">
        <v>107</v>
      </c>
      <c r="H2" s="65" t="s">
        <v>108</v>
      </c>
      <c r="I2" s="66" t="s">
        <v>109</v>
      </c>
      <c r="J2" s="65" t="s">
        <v>110</v>
      </c>
      <c r="K2" s="65" t="s">
        <v>111</v>
      </c>
      <c r="L2" s="65"/>
    </row>
    <row r="3" spans="1:12" ht="10.5" customHeight="1">
      <c r="A3" t="s">
        <v>5</v>
      </c>
      <c r="B3" t="s">
        <v>29</v>
      </c>
      <c r="C3" s="15" t="s">
        <v>112</v>
      </c>
      <c r="D3" t="s">
        <v>113</v>
      </c>
      <c r="E3" s="12">
        <v>44564.756944444445</v>
      </c>
      <c r="F3">
        <v>2</v>
      </c>
      <c r="G3">
        <v>24</v>
      </c>
      <c r="H3">
        <v>1</v>
      </c>
      <c r="I3" s="3" t="s">
        <v>114</v>
      </c>
    </row>
    <row r="4" spans="1:12" ht="10.5" customHeight="1">
      <c r="A4" t="s">
        <v>5</v>
      </c>
      <c r="B4" t="s">
        <v>29</v>
      </c>
      <c r="C4" s="15" t="s">
        <v>112</v>
      </c>
      <c r="D4" t="s">
        <v>113</v>
      </c>
      <c r="E4" s="12">
        <v>44564.758333333331</v>
      </c>
      <c r="F4">
        <v>15</v>
      </c>
      <c r="G4">
        <v>116</v>
      </c>
      <c r="H4">
        <v>0</v>
      </c>
      <c r="I4" t="s">
        <v>114</v>
      </c>
    </row>
    <row r="5" spans="1:12" ht="10.5" customHeight="1">
      <c r="A5" t="s">
        <v>5</v>
      </c>
      <c r="B5" t="s">
        <v>29</v>
      </c>
      <c r="C5" s="15" t="s">
        <v>112</v>
      </c>
      <c r="D5" s="3" t="s">
        <v>115</v>
      </c>
      <c r="E5" s="12">
        <v>44564.76458333333</v>
      </c>
      <c r="F5">
        <v>329</v>
      </c>
      <c r="G5">
        <v>1400</v>
      </c>
      <c r="H5">
        <v>12</v>
      </c>
      <c r="I5" t="s">
        <v>13</v>
      </c>
      <c r="J5" t="s">
        <v>20</v>
      </c>
      <c r="K5" t="s">
        <v>24</v>
      </c>
    </row>
    <row r="6" spans="1:12" ht="10.5" customHeight="1">
      <c r="A6" t="s">
        <v>5</v>
      </c>
      <c r="B6" t="s">
        <v>29</v>
      </c>
      <c r="C6" s="15" t="s">
        <v>112</v>
      </c>
      <c r="D6" s="3" t="s">
        <v>117</v>
      </c>
      <c r="E6" s="12">
        <v>44564.765277777777</v>
      </c>
      <c r="F6">
        <v>372</v>
      </c>
      <c r="G6">
        <v>10000</v>
      </c>
      <c r="H6">
        <v>85</v>
      </c>
      <c r="I6" t="s">
        <v>13</v>
      </c>
      <c r="J6" t="s">
        <v>20</v>
      </c>
      <c r="K6" t="s">
        <v>24</v>
      </c>
    </row>
    <row r="7" spans="1:12" ht="10.5" customHeight="1">
      <c r="A7" t="s">
        <v>5</v>
      </c>
      <c r="B7" t="s">
        <v>29</v>
      </c>
      <c r="C7" s="15" t="s">
        <v>112</v>
      </c>
      <c r="D7" s="3" t="s">
        <v>118</v>
      </c>
      <c r="E7" s="12">
        <v>44564.765972222223</v>
      </c>
      <c r="F7">
        <v>189</v>
      </c>
      <c r="G7">
        <v>643</v>
      </c>
      <c r="H7">
        <v>17</v>
      </c>
      <c r="I7" t="s">
        <v>15</v>
      </c>
      <c r="J7" t="s">
        <v>20</v>
      </c>
      <c r="K7" t="s">
        <v>24</v>
      </c>
    </row>
    <row r="8" spans="1:12" ht="12" customHeight="1">
      <c r="A8" t="s">
        <v>5</v>
      </c>
      <c r="B8" t="s">
        <v>29</v>
      </c>
      <c r="C8" s="15" t="s">
        <v>112</v>
      </c>
      <c r="D8" s="3" t="s">
        <v>119</v>
      </c>
      <c r="E8" s="12">
        <v>44564.76666666667</v>
      </c>
      <c r="F8">
        <v>2</v>
      </c>
      <c r="G8">
        <v>45</v>
      </c>
      <c r="H8">
        <v>0</v>
      </c>
      <c r="I8" t="s">
        <v>13</v>
      </c>
      <c r="J8" t="s">
        <v>20</v>
      </c>
      <c r="K8" t="s">
        <v>24</v>
      </c>
    </row>
    <row r="9" spans="1:12" ht="12.75" customHeight="1">
      <c r="A9" t="s">
        <v>5</v>
      </c>
      <c r="B9" t="s">
        <v>29</v>
      </c>
      <c r="C9" s="15" t="s">
        <v>112</v>
      </c>
      <c r="D9" s="3" t="s">
        <v>120</v>
      </c>
      <c r="E9" s="12">
        <v>44564.767361111109</v>
      </c>
      <c r="F9">
        <v>15</v>
      </c>
      <c r="G9">
        <v>101</v>
      </c>
      <c r="H9">
        <v>1</v>
      </c>
      <c r="I9" t="s">
        <v>13</v>
      </c>
      <c r="J9" t="s">
        <v>20</v>
      </c>
      <c r="K9" t="s">
        <v>24</v>
      </c>
    </row>
    <row r="10" spans="1:12" ht="13.5" customHeight="1">
      <c r="A10" t="s">
        <v>5</v>
      </c>
      <c r="B10" t="s">
        <v>29</v>
      </c>
      <c r="C10" s="5" t="s">
        <v>112</v>
      </c>
      <c r="D10" s="3" t="s">
        <v>121</v>
      </c>
      <c r="E10" s="12">
        <v>44564.768055555556</v>
      </c>
      <c r="F10">
        <v>225</v>
      </c>
      <c r="G10">
        <v>966</v>
      </c>
      <c r="H10">
        <v>40</v>
      </c>
      <c r="I10" t="s">
        <v>13</v>
      </c>
      <c r="J10" t="s">
        <v>20</v>
      </c>
      <c r="K10" t="s">
        <v>24</v>
      </c>
    </row>
    <row r="11" spans="1:12" ht="10.5" customHeight="1">
      <c r="A11" t="s">
        <v>5</v>
      </c>
      <c r="B11" t="s">
        <v>29</v>
      </c>
      <c r="C11" s="15" t="s">
        <v>112</v>
      </c>
      <c r="D11" s="3" t="s">
        <v>122</v>
      </c>
      <c r="E11" s="12">
        <v>44609.868055555555</v>
      </c>
      <c r="F11">
        <v>185</v>
      </c>
      <c r="G11">
        <v>11000</v>
      </c>
      <c r="H11">
        <v>132</v>
      </c>
      <c r="I11" t="s">
        <v>15</v>
      </c>
      <c r="J11" t="s">
        <v>20</v>
      </c>
      <c r="K11" t="s">
        <v>24</v>
      </c>
    </row>
    <row r="12" spans="1:12" ht="17.25" customHeight="1">
      <c r="A12" t="s">
        <v>5</v>
      </c>
      <c r="B12" t="s">
        <v>29</v>
      </c>
      <c r="C12" s="5" t="s">
        <v>112</v>
      </c>
      <c r="D12" s="3" t="s">
        <v>123</v>
      </c>
      <c r="E12" s="12">
        <v>44611.651388888888</v>
      </c>
      <c r="F12">
        <v>314</v>
      </c>
      <c r="G12">
        <v>2600</v>
      </c>
      <c r="H12">
        <v>186</v>
      </c>
      <c r="I12" t="s">
        <v>15</v>
      </c>
      <c r="J12" t="s">
        <v>21</v>
      </c>
      <c r="K12" t="s">
        <v>24</v>
      </c>
    </row>
    <row r="13" spans="1:12">
      <c r="A13" t="s">
        <v>6</v>
      </c>
      <c r="B13" t="s">
        <v>29</v>
      </c>
      <c r="D13" s="43"/>
      <c r="E13" s="18">
        <v>44819</v>
      </c>
      <c r="F13" s="3"/>
    </row>
    <row r="14" spans="1:12" ht="409.6">
      <c r="A14" t="s">
        <v>6</v>
      </c>
      <c r="B14" s="4" t="s">
        <v>30</v>
      </c>
      <c r="C14" s="45"/>
      <c r="D14" s="44" t="s">
        <v>146</v>
      </c>
      <c r="E14" s="46">
        <v>44662</v>
      </c>
      <c r="F14" s="45">
        <v>68</v>
      </c>
      <c r="G14" s="45">
        <v>330</v>
      </c>
      <c r="H14" s="45">
        <v>37</v>
      </c>
      <c r="I14" s="45" t="s">
        <v>17</v>
      </c>
      <c r="J14" t="s">
        <v>21</v>
      </c>
      <c r="K14" t="s">
        <v>24</v>
      </c>
    </row>
    <row r="15" spans="1:12" ht="409.6">
      <c r="A15" t="s">
        <v>6</v>
      </c>
      <c r="B15" s="4" t="s">
        <v>30</v>
      </c>
      <c r="C15" s="45"/>
      <c r="D15" s="44" t="s">
        <v>147</v>
      </c>
      <c r="E15" s="46">
        <v>44657</v>
      </c>
      <c r="F15" s="45">
        <v>22</v>
      </c>
      <c r="G15" s="45">
        <v>181</v>
      </c>
      <c r="H15" s="45">
        <v>104</v>
      </c>
      <c r="I15" s="45" t="s">
        <v>11</v>
      </c>
      <c r="J15" t="s">
        <v>21</v>
      </c>
      <c r="K15" t="s">
        <v>24</v>
      </c>
    </row>
    <row r="16" spans="1:12" ht="409.6">
      <c r="A16" t="s">
        <v>6</v>
      </c>
      <c r="B16" s="4" t="s">
        <v>30</v>
      </c>
      <c r="C16" s="45"/>
      <c r="D16" s="44" t="s">
        <v>148</v>
      </c>
      <c r="E16" s="46">
        <v>44656</v>
      </c>
      <c r="F16" s="45">
        <v>5</v>
      </c>
      <c r="G16" s="45">
        <v>122</v>
      </c>
      <c r="H16" s="45">
        <v>17</v>
      </c>
      <c r="I16" t="s">
        <v>15</v>
      </c>
      <c r="J16" t="s">
        <v>21</v>
      </c>
      <c r="K16" t="s">
        <v>24</v>
      </c>
    </row>
    <row r="17" spans="1:11" ht="409.6">
      <c r="A17" t="s">
        <v>6</v>
      </c>
      <c r="B17" s="4" t="s">
        <v>30</v>
      </c>
      <c r="C17" s="45"/>
      <c r="D17" s="44" t="s">
        <v>149</v>
      </c>
      <c r="E17" s="46">
        <v>44656</v>
      </c>
      <c r="F17" s="45">
        <v>58</v>
      </c>
      <c r="G17" s="45">
        <v>267</v>
      </c>
      <c r="H17" s="45">
        <v>55</v>
      </c>
      <c r="I17" t="s">
        <v>13</v>
      </c>
      <c r="J17" t="s">
        <v>21</v>
      </c>
      <c r="K17" t="s">
        <v>24</v>
      </c>
    </row>
    <row r="18" spans="1:11" ht="409.6">
      <c r="A18" t="s">
        <v>6</v>
      </c>
      <c r="B18" s="4" t="s">
        <v>30</v>
      </c>
      <c r="C18" s="45"/>
      <c r="D18" s="44" t="s">
        <v>150</v>
      </c>
      <c r="E18" s="46">
        <v>44654</v>
      </c>
      <c r="F18" s="45">
        <v>35</v>
      </c>
      <c r="G18" s="45">
        <v>302</v>
      </c>
      <c r="H18" s="45">
        <v>44</v>
      </c>
      <c r="I18" t="s">
        <v>13</v>
      </c>
      <c r="J18" t="s">
        <v>21</v>
      </c>
      <c r="K18" t="s">
        <v>24</v>
      </c>
    </row>
    <row r="19" spans="1:11" ht="409.6">
      <c r="A19" t="s">
        <v>6</v>
      </c>
      <c r="B19" s="4" t="s">
        <v>30</v>
      </c>
      <c r="C19" s="45"/>
      <c r="D19" s="44" t="s">
        <v>151</v>
      </c>
      <c r="E19" s="46">
        <v>44652</v>
      </c>
      <c r="F19" s="45">
        <v>58</v>
      </c>
      <c r="G19" s="45">
        <v>196</v>
      </c>
      <c r="H19" s="45">
        <v>25</v>
      </c>
      <c r="I19" s="45" t="s">
        <v>17</v>
      </c>
      <c r="J19" t="s">
        <v>20</v>
      </c>
      <c r="K19" t="s">
        <v>24</v>
      </c>
    </row>
    <row r="20" spans="1:11" ht="409.6">
      <c r="A20" t="s">
        <v>6</v>
      </c>
      <c r="B20" s="4" t="s">
        <v>30</v>
      </c>
      <c r="C20" s="45"/>
      <c r="D20" s="44" t="s">
        <v>152</v>
      </c>
      <c r="E20" s="46">
        <v>44652</v>
      </c>
      <c r="F20" s="45">
        <v>7</v>
      </c>
      <c r="G20" s="45">
        <v>40</v>
      </c>
      <c r="H20" s="45">
        <v>14</v>
      </c>
      <c r="I20" s="45" t="s">
        <v>17</v>
      </c>
      <c r="J20" t="s">
        <v>21</v>
      </c>
      <c r="K20" t="s">
        <v>24</v>
      </c>
    </row>
    <row r="21" spans="1:11" ht="409.6">
      <c r="A21" t="s">
        <v>6</v>
      </c>
      <c r="B21" s="4" t="s">
        <v>30</v>
      </c>
      <c r="C21" s="45"/>
      <c r="D21" s="44" t="s">
        <v>153</v>
      </c>
      <c r="E21" s="46">
        <v>44650</v>
      </c>
      <c r="F21" s="45">
        <v>35</v>
      </c>
      <c r="G21" s="45">
        <v>115</v>
      </c>
      <c r="H21" s="45">
        <v>26</v>
      </c>
      <c r="I21" s="45" t="s">
        <v>11</v>
      </c>
      <c r="J21" t="s">
        <v>21</v>
      </c>
      <c r="K21" t="s">
        <v>24</v>
      </c>
    </row>
    <row r="22" spans="1:11" ht="68">
      <c r="A22" t="s">
        <v>6</v>
      </c>
      <c r="B22" s="45" t="s">
        <v>29</v>
      </c>
      <c r="C22" s="45"/>
      <c r="D22" s="44" t="s">
        <v>156</v>
      </c>
      <c r="E22" s="46">
        <v>44650</v>
      </c>
      <c r="F22" s="45">
        <v>1</v>
      </c>
      <c r="G22" s="45">
        <v>18</v>
      </c>
      <c r="H22" s="45">
        <v>5</v>
      </c>
      <c r="I22" s="45" t="s">
        <v>11</v>
      </c>
      <c r="J22" t="s">
        <v>21</v>
      </c>
      <c r="K22" t="s">
        <v>24</v>
      </c>
    </row>
    <row r="23" spans="1:11" ht="409.6">
      <c r="A23" t="s">
        <v>6</v>
      </c>
      <c r="B23" s="4" t="s">
        <v>30</v>
      </c>
      <c r="C23" s="45"/>
      <c r="D23" s="44" t="s">
        <v>157</v>
      </c>
      <c r="E23" s="46">
        <v>44649</v>
      </c>
      <c r="F23" s="45">
        <v>2</v>
      </c>
      <c r="G23" s="45">
        <v>61</v>
      </c>
      <c r="H23" s="45">
        <v>10</v>
      </c>
      <c r="I23" s="45" t="s">
        <v>16</v>
      </c>
      <c r="J23" t="s">
        <v>21</v>
      </c>
      <c r="K23" t="s">
        <v>24</v>
      </c>
    </row>
    <row r="24" spans="1:11" ht="17">
      <c r="A24" t="s">
        <v>6</v>
      </c>
      <c r="B24" s="4" t="s">
        <v>30</v>
      </c>
      <c r="C24" s="45"/>
      <c r="D24" s="44" t="s">
        <v>158</v>
      </c>
      <c r="E24" s="46">
        <v>44648</v>
      </c>
      <c r="F24" s="45">
        <v>13</v>
      </c>
      <c r="G24" s="45">
        <v>65</v>
      </c>
      <c r="H24" s="45">
        <v>52</v>
      </c>
      <c r="I24" s="45" t="s">
        <v>17</v>
      </c>
      <c r="J24" t="s">
        <v>21</v>
      </c>
      <c r="K24" t="s">
        <v>23</v>
      </c>
    </row>
    <row r="25" spans="1:11" ht="409.6">
      <c r="A25" t="s">
        <v>6</v>
      </c>
      <c r="B25" s="4" t="s">
        <v>30</v>
      </c>
      <c r="C25" s="45"/>
      <c r="D25" s="44" t="s">
        <v>157</v>
      </c>
      <c r="E25" s="46">
        <v>44644</v>
      </c>
      <c r="F25" s="45">
        <v>2</v>
      </c>
      <c r="G25" s="45">
        <v>70</v>
      </c>
      <c r="H25" s="45">
        <v>11</v>
      </c>
      <c r="I25" s="45" t="s">
        <v>16</v>
      </c>
      <c r="J25" t="s">
        <v>21</v>
      </c>
      <c r="K25" t="s">
        <v>24</v>
      </c>
    </row>
    <row r="26" spans="1:11" ht="409.6">
      <c r="A26" t="s">
        <v>6</v>
      </c>
      <c r="B26" s="4" t="s">
        <v>30</v>
      </c>
      <c r="C26" s="45"/>
      <c r="D26" s="44" t="s">
        <v>159</v>
      </c>
      <c r="E26" s="46">
        <v>44643</v>
      </c>
      <c r="F26" s="45">
        <v>13</v>
      </c>
      <c r="G26" s="45">
        <v>158</v>
      </c>
      <c r="H26" s="45">
        <v>62</v>
      </c>
      <c r="I26" t="s">
        <v>15</v>
      </c>
      <c r="J26" t="s">
        <v>21</v>
      </c>
      <c r="K26" t="s">
        <v>24</v>
      </c>
    </row>
    <row r="27" spans="1:11" ht="409.6">
      <c r="A27" t="s">
        <v>6</v>
      </c>
      <c r="B27" s="4" t="s">
        <v>30</v>
      </c>
      <c r="C27" s="45"/>
      <c r="D27" s="44" t="s">
        <v>160</v>
      </c>
      <c r="E27" s="46">
        <v>44634</v>
      </c>
      <c r="F27" s="45">
        <v>25</v>
      </c>
      <c r="G27" s="45">
        <v>63</v>
      </c>
      <c r="H27" s="45">
        <v>8</v>
      </c>
      <c r="I27" s="45" t="s">
        <v>17</v>
      </c>
      <c r="J27" t="s">
        <v>21</v>
      </c>
      <c r="K27" t="s">
        <v>24</v>
      </c>
    </row>
    <row r="28" spans="1:11" ht="409.6">
      <c r="A28" t="s">
        <v>6</v>
      </c>
      <c r="B28" s="4" t="s">
        <v>30</v>
      </c>
      <c r="C28" s="45"/>
      <c r="D28" s="44" t="s">
        <v>161</v>
      </c>
      <c r="E28" s="46">
        <v>44630</v>
      </c>
      <c r="F28" s="45">
        <v>28</v>
      </c>
      <c r="G28" s="45">
        <v>172</v>
      </c>
      <c r="H28" s="45">
        <v>26</v>
      </c>
      <c r="I28" t="s">
        <v>13</v>
      </c>
      <c r="J28" t="s">
        <v>21</v>
      </c>
      <c r="K28" t="s">
        <v>24</v>
      </c>
    </row>
    <row r="29" spans="1:11" ht="409.6">
      <c r="A29" t="s">
        <v>6</v>
      </c>
      <c r="B29" s="4" t="s">
        <v>30</v>
      </c>
      <c r="C29" s="45"/>
      <c r="D29" s="44" t="s">
        <v>162</v>
      </c>
      <c r="E29" s="46">
        <v>44612</v>
      </c>
      <c r="F29" s="45">
        <v>2</v>
      </c>
      <c r="G29" s="45">
        <v>71</v>
      </c>
      <c r="H29" s="45">
        <v>8</v>
      </c>
      <c r="I29" t="s">
        <v>13</v>
      </c>
      <c r="J29" t="s">
        <v>20</v>
      </c>
      <c r="K29" t="s">
        <v>24</v>
      </c>
    </row>
    <row r="30" spans="1:11" ht="409.6">
      <c r="A30" t="s">
        <v>6</v>
      </c>
      <c r="B30" s="4" t="s">
        <v>30</v>
      </c>
      <c r="C30" s="45"/>
      <c r="D30" s="44" t="s">
        <v>163</v>
      </c>
      <c r="E30" s="46">
        <v>44609</v>
      </c>
      <c r="F30" s="45">
        <v>5</v>
      </c>
      <c r="G30" s="45">
        <v>27</v>
      </c>
      <c r="H30" s="45">
        <v>11</v>
      </c>
      <c r="I30" t="s">
        <v>13</v>
      </c>
      <c r="J30" t="s">
        <v>21</v>
      </c>
      <c r="K30" t="s">
        <v>24</v>
      </c>
    </row>
    <row r="31" spans="1:11" ht="409.6">
      <c r="A31" t="s">
        <v>6</v>
      </c>
      <c r="B31" s="4" t="s">
        <v>30</v>
      </c>
      <c r="C31" s="45"/>
      <c r="D31" s="44" t="s">
        <v>164</v>
      </c>
      <c r="E31" s="46">
        <v>44605</v>
      </c>
      <c r="F31" s="45">
        <v>5</v>
      </c>
      <c r="G31" s="45">
        <v>63</v>
      </c>
      <c r="H31" s="45">
        <v>8</v>
      </c>
      <c r="I31" s="45" t="s">
        <v>4</v>
      </c>
      <c r="J31" t="s">
        <v>21</v>
      </c>
      <c r="K31" t="s">
        <v>24</v>
      </c>
    </row>
    <row r="32" spans="1:11" ht="409.6">
      <c r="A32" t="s">
        <v>6</v>
      </c>
      <c r="B32" s="4" t="s">
        <v>30</v>
      </c>
      <c r="C32" s="47" t="s">
        <v>165</v>
      </c>
      <c r="D32" s="48" t="s">
        <v>166</v>
      </c>
      <c r="E32" s="49">
        <v>44600</v>
      </c>
      <c r="F32" s="47">
        <v>1</v>
      </c>
      <c r="G32" s="47">
        <v>9</v>
      </c>
      <c r="H32" s="47">
        <v>1</v>
      </c>
      <c r="I32" s="45" t="s">
        <v>12</v>
      </c>
      <c r="J32" t="s">
        <v>21</v>
      </c>
      <c r="K32" t="s">
        <v>24</v>
      </c>
    </row>
    <row r="33" spans="1:11" ht="409.6">
      <c r="A33" t="s">
        <v>6</v>
      </c>
      <c r="B33" s="4" t="s">
        <v>30</v>
      </c>
      <c r="C33" s="45"/>
      <c r="D33" s="44" t="s">
        <v>167</v>
      </c>
      <c r="E33" s="46">
        <v>44599</v>
      </c>
      <c r="F33" s="45">
        <v>3</v>
      </c>
      <c r="G33" s="45">
        <v>35</v>
      </c>
      <c r="H33" s="45">
        <v>10</v>
      </c>
      <c r="I33" s="45" t="s">
        <v>11</v>
      </c>
      <c r="J33" t="s">
        <v>21</v>
      </c>
      <c r="K33" t="s">
        <v>24</v>
      </c>
    </row>
    <row r="34" spans="1:11" ht="409.6">
      <c r="A34" t="s">
        <v>6</v>
      </c>
      <c r="B34" s="4" t="s">
        <v>30</v>
      </c>
      <c r="C34" s="45"/>
      <c r="D34" s="44" t="s">
        <v>168</v>
      </c>
      <c r="E34" s="46">
        <v>44597</v>
      </c>
      <c r="F34" s="45">
        <v>5</v>
      </c>
      <c r="G34" s="45">
        <v>36</v>
      </c>
      <c r="H34" s="45">
        <v>6</v>
      </c>
      <c r="I34" s="45" t="s">
        <v>17</v>
      </c>
      <c r="J34" t="s">
        <v>21</v>
      </c>
      <c r="K34" t="s">
        <v>24</v>
      </c>
    </row>
    <row r="35" spans="1:11" ht="409.6">
      <c r="A35" t="s">
        <v>6</v>
      </c>
      <c r="B35" s="4" t="s">
        <v>30</v>
      </c>
      <c r="C35" s="45"/>
      <c r="D35" s="44" t="s">
        <v>169</v>
      </c>
      <c r="E35" s="46">
        <v>44595</v>
      </c>
      <c r="F35" s="45">
        <v>2</v>
      </c>
      <c r="G35" s="45">
        <v>48</v>
      </c>
      <c r="H35" s="45">
        <v>7</v>
      </c>
      <c r="I35" t="s">
        <v>13</v>
      </c>
      <c r="J35" t="s">
        <v>20</v>
      </c>
      <c r="K35" t="s">
        <v>24</v>
      </c>
    </row>
    <row r="36" spans="1:11" ht="409.6">
      <c r="A36" t="s">
        <v>6</v>
      </c>
      <c r="B36" s="4" t="s">
        <v>30</v>
      </c>
      <c r="C36" s="45"/>
      <c r="D36" s="44" t="s">
        <v>170</v>
      </c>
      <c r="E36" s="46">
        <v>44594</v>
      </c>
      <c r="F36" s="45">
        <v>3</v>
      </c>
      <c r="G36" s="45">
        <v>29</v>
      </c>
      <c r="H36" s="45">
        <v>14</v>
      </c>
      <c r="I36" s="45" t="s">
        <v>11</v>
      </c>
      <c r="J36" t="s">
        <v>21</v>
      </c>
      <c r="K36" t="s">
        <v>24</v>
      </c>
    </row>
    <row r="37" spans="1:11" ht="409.6">
      <c r="A37" t="s">
        <v>6</v>
      </c>
      <c r="B37" s="4" t="s">
        <v>30</v>
      </c>
      <c r="C37" s="45"/>
      <c r="D37" s="44" t="s">
        <v>171</v>
      </c>
      <c r="E37" s="46">
        <v>44592</v>
      </c>
      <c r="F37" s="45">
        <v>6</v>
      </c>
      <c r="G37" s="45">
        <v>43</v>
      </c>
      <c r="H37" s="45">
        <v>11</v>
      </c>
      <c r="I37" s="45" t="s">
        <v>11</v>
      </c>
      <c r="J37" t="s">
        <v>21</v>
      </c>
      <c r="K37" t="s">
        <v>24</v>
      </c>
    </row>
    <row r="38" spans="1:11" ht="409.6">
      <c r="A38" t="s">
        <v>6</v>
      </c>
      <c r="B38" s="4" t="s">
        <v>30</v>
      </c>
      <c r="C38" s="45"/>
      <c r="D38" s="44" t="s">
        <v>172</v>
      </c>
      <c r="E38" s="46">
        <v>44590</v>
      </c>
      <c r="F38" s="45">
        <v>2</v>
      </c>
      <c r="G38" s="45">
        <v>36</v>
      </c>
      <c r="H38" s="45">
        <v>10</v>
      </c>
      <c r="I38" s="45" t="s">
        <v>11</v>
      </c>
      <c r="J38" t="s">
        <v>21</v>
      </c>
      <c r="K38" t="s">
        <v>24</v>
      </c>
    </row>
    <row r="39" spans="1:11" ht="409.6">
      <c r="A39" t="s">
        <v>6</v>
      </c>
      <c r="B39" s="4" t="s">
        <v>30</v>
      </c>
      <c r="C39" s="45"/>
      <c r="D39" s="44" t="s">
        <v>173</v>
      </c>
      <c r="E39" s="46">
        <v>44589</v>
      </c>
      <c r="F39" s="45">
        <v>37</v>
      </c>
      <c r="G39" s="45">
        <v>72</v>
      </c>
      <c r="H39" s="45">
        <v>29</v>
      </c>
      <c r="I39" t="s">
        <v>13</v>
      </c>
      <c r="J39" t="s">
        <v>20</v>
      </c>
      <c r="K39" t="s">
        <v>24</v>
      </c>
    </row>
    <row r="40" spans="1:11" ht="409.6">
      <c r="A40" t="s">
        <v>6</v>
      </c>
      <c r="B40" s="4" t="s">
        <v>30</v>
      </c>
      <c r="C40" s="45"/>
      <c r="D40" s="44" t="s">
        <v>174</v>
      </c>
      <c r="E40" s="46">
        <v>44586</v>
      </c>
      <c r="F40" s="45">
        <v>40</v>
      </c>
      <c r="G40" s="45">
        <v>63</v>
      </c>
      <c r="H40" s="45">
        <v>50</v>
      </c>
      <c r="I40" s="45" t="s">
        <v>11</v>
      </c>
      <c r="J40" t="s">
        <v>21</v>
      </c>
      <c r="K40" t="s">
        <v>24</v>
      </c>
    </row>
    <row r="41" spans="1:11" ht="409.6">
      <c r="A41" t="s">
        <v>6</v>
      </c>
      <c r="B41" s="4" t="s">
        <v>30</v>
      </c>
      <c r="C41" s="45"/>
      <c r="D41" s="44" t="s">
        <v>175</v>
      </c>
      <c r="E41" s="46">
        <v>44584</v>
      </c>
      <c r="F41" s="45"/>
      <c r="G41" s="45">
        <v>37</v>
      </c>
      <c r="H41" s="45">
        <v>22</v>
      </c>
      <c r="I41" t="s">
        <v>13</v>
      </c>
      <c r="J41" t="s">
        <v>21</v>
      </c>
      <c r="K41" t="s">
        <v>24</v>
      </c>
    </row>
    <row r="42" spans="1:11" ht="409.6">
      <c r="A42" t="s">
        <v>6</v>
      </c>
      <c r="B42" s="4" t="s">
        <v>30</v>
      </c>
      <c r="C42" s="45"/>
      <c r="D42" s="44" t="s">
        <v>176</v>
      </c>
      <c r="E42" s="46">
        <v>44581</v>
      </c>
      <c r="F42" s="45">
        <v>22</v>
      </c>
      <c r="G42" s="45">
        <v>33</v>
      </c>
      <c r="H42" s="45">
        <v>13</v>
      </c>
      <c r="I42" s="45" t="s">
        <v>12</v>
      </c>
      <c r="J42" t="s">
        <v>21</v>
      </c>
      <c r="K42" t="s">
        <v>24</v>
      </c>
    </row>
    <row r="43" spans="1:11" ht="409.6">
      <c r="A43" t="s">
        <v>6</v>
      </c>
      <c r="B43" s="4" t="s">
        <v>30</v>
      </c>
      <c r="C43" s="45"/>
      <c r="D43" s="44" t="s">
        <v>177</v>
      </c>
      <c r="E43" s="46">
        <v>44581</v>
      </c>
      <c r="F43" s="45">
        <v>3</v>
      </c>
      <c r="G43" s="45">
        <v>30</v>
      </c>
      <c r="H43" s="45">
        <v>10</v>
      </c>
      <c r="I43" s="45" t="s">
        <v>14</v>
      </c>
      <c r="J43" t="s">
        <v>20</v>
      </c>
      <c r="K43" t="s">
        <v>24</v>
      </c>
    </row>
    <row r="44" spans="1:11" ht="409.6">
      <c r="A44" t="s">
        <v>6</v>
      </c>
      <c r="B44" s="4" t="s">
        <v>30</v>
      </c>
      <c r="C44" s="45"/>
      <c r="D44" s="44" t="s">
        <v>178</v>
      </c>
      <c r="E44" s="46">
        <v>44580</v>
      </c>
      <c r="F44" s="45">
        <v>23</v>
      </c>
      <c r="G44" s="45">
        <v>51</v>
      </c>
      <c r="H44" s="45">
        <v>23</v>
      </c>
      <c r="I44" s="45" t="s">
        <v>11</v>
      </c>
      <c r="J44" t="s">
        <v>21</v>
      </c>
      <c r="K44" t="s">
        <v>24</v>
      </c>
    </row>
    <row r="45" spans="1:11" ht="409.6">
      <c r="A45" t="s">
        <v>6</v>
      </c>
      <c r="B45" s="4" t="s">
        <v>30</v>
      </c>
      <c r="C45" s="45"/>
      <c r="D45" s="44" t="s">
        <v>179</v>
      </c>
      <c r="E45" s="46">
        <v>44579</v>
      </c>
      <c r="F45" s="45"/>
      <c r="G45" s="45">
        <v>23</v>
      </c>
      <c r="H45" s="45">
        <v>9</v>
      </c>
      <c r="I45" t="s">
        <v>13</v>
      </c>
      <c r="J45" t="s">
        <v>20</v>
      </c>
      <c r="K45" t="s">
        <v>24</v>
      </c>
    </row>
    <row r="46" spans="1:11" ht="409.6">
      <c r="A46" t="s">
        <v>6</v>
      </c>
      <c r="B46" s="4" t="s">
        <v>30</v>
      </c>
      <c r="C46" s="45"/>
      <c r="D46" s="44" t="s">
        <v>180</v>
      </c>
      <c r="E46" s="46">
        <v>44579</v>
      </c>
      <c r="F46" s="45">
        <v>12</v>
      </c>
      <c r="G46" s="45">
        <v>28</v>
      </c>
      <c r="H46" s="45">
        <v>3</v>
      </c>
      <c r="I46" t="s">
        <v>15</v>
      </c>
      <c r="J46" t="s">
        <v>21</v>
      </c>
      <c r="K46" t="s">
        <v>181</v>
      </c>
    </row>
    <row r="47" spans="1:11" ht="409.6">
      <c r="A47" t="s">
        <v>6</v>
      </c>
      <c r="B47" s="4" t="s">
        <v>30</v>
      </c>
      <c r="C47" s="45"/>
      <c r="D47" s="44" t="s">
        <v>182</v>
      </c>
      <c r="E47" s="46">
        <v>44579</v>
      </c>
      <c r="F47" s="45">
        <v>8</v>
      </c>
      <c r="G47" s="45">
        <v>23</v>
      </c>
      <c r="H47" s="45">
        <v>5</v>
      </c>
      <c r="I47" s="45" t="s">
        <v>17</v>
      </c>
      <c r="J47" t="s">
        <v>21</v>
      </c>
      <c r="K47" t="s">
        <v>24</v>
      </c>
    </row>
    <row r="48" spans="1:11" ht="409.6">
      <c r="A48" t="s">
        <v>6</v>
      </c>
      <c r="B48" s="4" t="s">
        <v>30</v>
      </c>
      <c r="C48" s="45"/>
      <c r="D48" s="44" t="s">
        <v>183</v>
      </c>
      <c r="E48" s="46">
        <v>44578</v>
      </c>
      <c r="F48" s="45">
        <v>58</v>
      </c>
      <c r="G48" s="45">
        <v>70</v>
      </c>
      <c r="H48" s="45">
        <v>21</v>
      </c>
      <c r="I48" s="45" t="s">
        <v>17</v>
      </c>
      <c r="J48" t="s">
        <v>21</v>
      </c>
      <c r="K48" t="s">
        <v>24</v>
      </c>
    </row>
    <row r="49" spans="1:11" ht="404">
      <c r="A49" t="s">
        <v>6</v>
      </c>
      <c r="B49" s="4" t="s">
        <v>30</v>
      </c>
      <c r="C49" s="45"/>
      <c r="D49" s="44" t="s">
        <v>184</v>
      </c>
      <c r="E49" s="46">
        <v>44577</v>
      </c>
      <c r="F49" s="45">
        <v>15</v>
      </c>
      <c r="G49" s="45">
        <v>87</v>
      </c>
      <c r="H49" s="45">
        <v>12</v>
      </c>
      <c r="I49" s="45" t="s">
        <v>16</v>
      </c>
      <c r="J49" t="s">
        <v>21</v>
      </c>
      <c r="K49" t="s">
        <v>24</v>
      </c>
    </row>
    <row r="50" spans="1:11" ht="409.6">
      <c r="A50" t="s">
        <v>6</v>
      </c>
      <c r="B50" s="4" t="s">
        <v>30</v>
      </c>
      <c r="C50" s="45"/>
      <c r="D50" s="44" t="s">
        <v>185</v>
      </c>
      <c r="E50" s="46">
        <v>44576</v>
      </c>
      <c r="F50" s="45">
        <v>18</v>
      </c>
      <c r="G50" s="45">
        <v>58</v>
      </c>
      <c r="H50" s="45">
        <v>17</v>
      </c>
      <c r="I50" t="s">
        <v>13</v>
      </c>
      <c r="J50" t="s">
        <v>20</v>
      </c>
      <c r="K50" t="s">
        <v>24</v>
      </c>
    </row>
    <row r="51" spans="1:11" ht="409.6">
      <c r="A51" t="s">
        <v>6</v>
      </c>
      <c r="B51" s="4" t="s">
        <v>30</v>
      </c>
      <c r="C51" s="45"/>
      <c r="D51" s="44" t="s">
        <v>186</v>
      </c>
      <c r="E51" s="46">
        <v>44576</v>
      </c>
      <c r="F51" s="45">
        <v>59</v>
      </c>
      <c r="G51" s="45">
        <v>110</v>
      </c>
      <c r="H51" s="45">
        <v>52</v>
      </c>
      <c r="I51" t="s">
        <v>13</v>
      </c>
      <c r="J51" t="s">
        <v>21</v>
      </c>
      <c r="K51" t="s">
        <v>24</v>
      </c>
    </row>
    <row r="52" spans="1:11" ht="409.6">
      <c r="A52" t="s">
        <v>6</v>
      </c>
      <c r="B52" s="4" t="s">
        <v>30</v>
      </c>
      <c r="C52" s="45"/>
      <c r="D52" s="44" t="s">
        <v>187</v>
      </c>
      <c r="E52" s="46">
        <v>44573</v>
      </c>
      <c r="F52" s="45">
        <v>44</v>
      </c>
      <c r="G52" s="45">
        <v>188</v>
      </c>
      <c r="H52" s="45">
        <v>29</v>
      </c>
      <c r="I52" s="45" t="s">
        <v>14</v>
      </c>
      <c r="J52" t="s">
        <v>21</v>
      </c>
      <c r="K52" t="s">
        <v>24</v>
      </c>
    </row>
    <row r="53" spans="1:11" ht="409.6">
      <c r="A53" t="s">
        <v>6</v>
      </c>
      <c r="B53" s="4" t="s">
        <v>30</v>
      </c>
      <c r="C53" s="45"/>
      <c r="D53" s="44" t="s">
        <v>188</v>
      </c>
      <c r="E53" s="46">
        <v>44572</v>
      </c>
      <c r="F53" s="45">
        <v>14</v>
      </c>
      <c r="G53" s="45">
        <v>70</v>
      </c>
      <c r="H53" s="45">
        <v>18</v>
      </c>
      <c r="I53" s="45" t="s">
        <v>4</v>
      </c>
      <c r="J53" t="s">
        <v>21</v>
      </c>
      <c r="K53" t="s">
        <v>24</v>
      </c>
    </row>
    <row r="54" spans="1:11" ht="409.6">
      <c r="A54" t="s">
        <v>6</v>
      </c>
      <c r="B54" s="4" t="s">
        <v>30</v>
      </c>
      <c r="C54" s="45"/>
      <c r="D54" s="44" t="s">
        <v>189</v>
      </c>
      <c r="E54" s="46">
        <v>44571</v>
      </c>
      <c r="F54" s="45">
        <v>36</v>
      </c>
      <c r="G54" s="45">
        <v>64</v>
      </c>
      <c r="H54" s="45">
        <v>27</v>
      </c>
      <c r="I54" s="45" t="s">
        <v>17</v>
      </c>
      <c r="J54" t="s">
        <v>21</v>
      </c>
      <c r="K54" t="s">
        <v>24</v>
      </c>
    </row>
    <row r="55" spans="1:11" ht="409.6">
      <c r="A55" t="s">
        <v>6</v>
      </c>
      <c r="B55" s="4" t="s">
        <v>30</v>
      </c>
      <c r="C55" s="45"/>
      <c r="D55" s="44" t="s">
        <v>190</v>
      </c>
      <c r="E55" s="46">
        <v>44570</v>
      </c>
      <c r="F55" s="45"/>
      <c r="G55" s="45">
        <v>32</v>
      </c>
      <c r="H55" s="45">
        <v>2</v>
      </c>
      <c r="I55" s="45" t="s">
        <v>16</v>
      </c>
      <c r="J55" t="s">
        <v>21</v>
      </c>
      <c r="K55" t="s">
        <v>24</v>
      </c>
    </row>
    <row r="56" spans="1:11" ht="409.6">
      <c r="A56" t="s">
        <v>6</v>
      </c>
      <c r="B56" s="4" t="s">
        <v>30</v>
      </c>
      <c r="C56" s="45"/>
      <c r="D56" s="44" t="s">
        <v>191</v>
      </c>
      <c r="E56" s="46">
        <v>44565</v>
      </c>
      <c r="F56" s="45">
        <v>21</v>
      </c>
      <c r="G56" s="45">
        <v>74</v>
      </c>
      <c r="H56" s="45">
        <v>25</v>
      </c>
      <c r="I56" s="45" t="s">
        <v>12</v>
      </c>
      <c r="J56" t="s">
        <v>21</v>
      </c>
      <c r="K56" t="s">
        <v>24</v>
      </c>
    </row>
    <row r="57" spans="1:11" ht="409.6">
      <c r="A57" t="s">
        <v>6</v>
      </c>
      <c r="B57" s="4" t="s">
        <v>30</v>
      </c>
      <c r="C57" s="45"/>
      <c r="D57" s="44" t="s">
        <v>192</v>
      </c>
      <c r="E57" s="46">
        <v>44563</v>
      </c>
      <c r="F57" s="45">
        <v>10</v>
      </c>
      <c r="G57" s="45">
        <v>61</v>
      </c>
      <c r="H57" s="45">
        <v>6</v>
      </c>
      <c r="I57" s="45" t="s">
        <v>14</v>
      </c>
      <c r="J57" t="s">
        <v>20</v>
      </c>
      <c r="K57" t="s">
        <v>24</v>
      </c>
    </row>
    <row r="58" spans="1:11">
      <c r="A58" t="s">
        <v>53</v>
      </c>
      <c r="B58" s="1" t="s">
        <v>29</v>
      </c>
      <c r="C58" t="s">
        <v>201</v>
      </c>
      <c r="D58" t="s">
        <v>202</v>
      </c>
      <c r="E58" s="12">
        <v>44597.599999999999</v>
      </c>
      <c r="F58">
        <v>10</v>
      </c>
      <c r="G58">
        <v>98</v>
      </c>
      <c r="H58">
        <v>2</v>
      </c>
    </row>
    <row r="59" spans="1:11">
      <c r="A59" t="s">
        <v>53</v>
      </c>
      <c r="B59" s="1" t="s">
        <v>33</v>
      </c>
      <c r="C59" t="s">
        <v>203</v>
      </c>
      <c r="D59" t="s">
        <v>198</v>
      </c>
      <c r="E59" s="12">
        <v>44642.418055555558</v>
      </c>
      <c r="F59">
        <v>0</v>
      </c>
      <c r="G59">
        <v>0</v>
      </c>
      <c r="H59">
        <v>0</v>
      </c>
    </row>
    <row r="60" spans="1:11">
      <c r="A60" t="s">
        <v>53</v>
      </c>
      <c r="B60" s="1" t="s">
        <v>33</v>
      </c>
      <c r="C60" t="s">
        <v>204</v>
      </c>
      <c r="D60" t="s">
        <v>205</v>
      </c>
      <c r="E60" s="12">
        <v>44642.724999999999</v>
      </c>
      <c r="F60">
        <v>9</v>
      </c>
      <c r="G60">
        <v>47</v>
      </c>
      <c r="H60">
        <v>0</v>
      </c>
    </row>
    <row r="61" spans="1:11">
      <c r="A61" t="s">
        <v>53</v>
      </c>
      <c r="B61" s="1" t="s">
        <v>33</v>
      </c>
      <c r="C61" t="s">
        <v>206</v>
      </c>
      <c r="D61" t="s">
        <v>207</v>
      </c>
      <c r="E61" s="12">
        <v>44667.837500000001</v>
      </c>
      <c r="F61">
        <v>0</v>
      </c>
      <c r="G61">
        <v>0</v>
      </c>
      <c r="H61">
        <v>0</v>
      </c>
    </row>
    <row r="62" spans="1:11">
      <c r="A62" t="s">
        <v>53</v>
      </c>
      <c r="B62" s="1" t="s">
        <v>33</v>
      </c>
      <c r="C62" t="s">
        <v>208</v>
      </c>
      <c r="D62" t="s">
        <v>209</v>
      </c>
      <c r="E62" s="12">
        <v>44667.844444444447</v>
      </c>
      <c r="F62">
        <v>0</v>
      </c>
      <c r="G62">
        <v>5</v>
      </c>
      <c r="H62">
        <v>0</v>
      </c>
    </row>
    <row r="63" spans="1:11">
      <c r="A63" t="s">
        <v>53</v>
      </c>
      <c r="B63" s="1" t="s">
        <v>33</v>
      </c>
      <c r="C63" t="s">
        <v>210</v>
      </c>
      <c r="D63" t="s">
        <v>211</v>
      </c>
      <c r="E63" s="12">
        <v>44673.962500000001</v>
      </c>
      <c r="F63">
        <v>0</v>
      </c>
      <c r="G63">
        <v>0</v>
      </c>
      <c r="H63">
        <v>0</v>
      </c>
    </row>
    <row r="64" spans="1:11">
      <c r="A64" t="s">
        <v>53</v>
      </c>
      <c r="B64" s="1" t="s">
        <v>33</v>
      </c>
      <c r="C64" s="5" t="s">
        <v>212</v>
      </c>
      <c r="E64" s="12">
        <v>44673.963194444441</v>
      </c>
      <c r="F64">
        <v>5</v>
      </c>
      <c r="G64">
        <v>0</v>
      </c>
      <c r="H64">
        <v>0</v>
      </c>
    </row>
    <row r="65" spans="1:11">
      <c r="A65" t="s">
        <v>53</v>
      </c>
      <c r="B65" s="1" t="s">
        <v>33</v>
      </c>
      <c r="C65" t="s">
        <v>213</v>
      </c>
      <c r="D65" t="s">
        <v>214</v>
      </c>
      <c r="E65" s="12">
        <v>44676.831250000003</v>
      </c>
      <c r="F65">
        <v>0</v>
      </c>
      <c r="G65">
        <v>1</v>
      </c>
      <c r="H65">
        <v>0</v>
      </c>
    </row>
    <row r="66" spans="1:11">
      <c r="A66" t="s">
        <v>53</v>
      </c>
      <c r="B66" s="1" t="s">
        <v>197</v>
      </c>
      <c r="C66" t="s">
        <v>215</v>
      </c>
      <c r="D66" t="s">
        <v>114</v>
      </c>
      <c r="E66" s="12">
        <v>44658.656944444447</v>
      </c>
      <c r="F66">
        <v>0</v>
      </c>
      <c r="G66">
        <v>3</v>
      </c>
      <c r="H66">
        <v>0</v>
      </c>
    </row>
    <row r="67" spans="1:11" ht="17">
      <c r="A67" t="s">
        <v>7</v>
      </c>
      <c r="B67" t="s">
        <v>31</v>
      </c>
      <c r="C67" s="5" t="s">
        <v>218</v>
      </c>
      <c r="D67" s="38" t="s">
        <v>219</v>
      </c>
      <c r="E67" s="12">
        <v>44660.681944444441</v>
      </c>
      <c r="F67">
        <v>1</v>
      </c>
      <c r="G67">
        <v>6</v>
      </c>
      <c r="H67">
        <v>0</v>
      </c>
      <c r="I67" s="45" t="s">
        <v>4</v>
      </c>
      <c r="J67" t="s">
        <v>20</v>
      </c>
      <c r="K67" t="s">
        <v>23</v>
      </c>
    </row>
    <row r="68" spans="1:11" ht="80">
      <c r="A68" t="s">
        <v>7</v>
      </c>
      <c r="B68" t="s">
        <v>31</v>
      </c>
      <c r="C68" s="5" t="s">
        <v>218</v>
      </c>
      <c r="D68" s="3" t="s">
        <v>220</v>
      </c>
      <c r="E68" s="12">
        <v>44656.723611111112</v>
      </c>
      <c r="F68">
        <v>0</v>
      </c>
      <c r="G68">
        <v>2</v>
      </c>
      <c r="H68">
        <v>2</v>
      </c>
      <c r="I68" s="45" t="s">
        <v>17</v>
      </c>
      <c r="J68" t="s">
        <v>21</v>
      </c>
      <c r="K68" t="s">
        <v>23</v>
      </c>
    </row>
    <row r="69" spans="1:11" ht="160">
      <c r="A69" t="s">
        <v>7</v>
      </c>
      <c r="B69" t="s">
        <v>31</v>
      </c>
      <c r="C69" s="5" t="s">
        <v>218</v>
      </c>
      <c r="D69" s="3" t="s">
        <v>221</v>
      </c>
      <c r="E69" s="12">
        <v>44609.40902777778</v>
      </c>
      <c r="F69">
        <v>10</v>
      </c>
      <c r="G69">
        <v>16</v>
      </c>
      <c r="H69">
        <v>6</v>
      </c>
      <c r="I69" t="s">
        <v>13</v>
      </c>
      <c r="J69" t="s">
        <v>20</v>
      </c>
      <c r="K69" t="s">
        <v>23</v>
      </c>
    </row>
    <row r="70" spans="1:11" ht="68">
      <c r="A70" t="s">
        <v>7</v>
      </c>
      <c r="B70" s="4" t="s">
        <v>28</v>
      </c>
      <c r="C70" s="45"/>
      <c r="D70" s="44" t="s">
        <v>222</v>
      </c>
      <c r="E70" s="50">
        <v>44661</v>
      </c>
      <c r="F70" s="44">
        <v>145</v>
      </c>
      <c r="G70" s="51">
        <v>1600</v>
      </c>
      <c r="H70" s="44">
        <v>101</v>
      </c>
      <c r="I70" s="45" t="s">
        <v>4</v>
      </c>
      <c r="J70" t="s">
        <v>20</v>
      </c>
      <c r="K70" t="s">
        <v>23</v>
      </c>
    </row>
    <row r="71" spans="1:11" ht="68">
      <c r="A71" t="s">
        <v>7</v>
      </c>
      <c r="B71" s="44" t="s">
        <v>28</v>
      </c>
      <c r="C71" s="45"/>
      <c r="D71" s="44" t="s">
        <v>223</v>
      </c>
      <c r="E71" s="50">
        <v>44660</v>
      </c>
      <c r="F71" s="44">
        <v>96</v>
      </c>
      <c r="G71" s="44">
        <v>768</v>
      </c>
      <c r="H71" s="44">
        <v>129</v>
      </c>
      <c r="I71" s="45" t="s">
        <v>4</v>
      </c>
      <c r="J71" t="s">
        <v>20</v>
      </c>
      <c r="K71" t="s">
        <v>23</v>
      </c>
    </row>
    <row r="72" spans="1:11" ht="34">
      <c r="A72" t="s">
        <v>7</v>
      </c>
      <c r="B72" s="44" t="s">
        <v>28</v>
      </c>
      <c r="C72" s="45"/>
      <c r="D72" s="44" t="s">
        <v>224</v>
      </c>
      <c r="E72" s="50">
        <v>44660</v>
      </c>
      <c r="F72" s="44">
        <v>155</v>
      </c>
      <c r="G72" s="44" t="s">
        <v>225</v>
      </c>
      <c r="H72" s="44">
        <v>147</v>
      </c>
      <c r="I72" s="45" t="s">
        <v>4</v>
      </c>
      <c r="J72" t="s">
        <v>20</v>
      </c>
      <c r="K72" t="s">
        <v>23</v>
      </c>
    </row>
    <row r="73" spans="1:11" ht="68">
      <c r="A73" t="s">
        <v>7</v>
      </c>
      <c r="B73" s="44" t="s">
        <v>28</v>
      </c>
      <c r="C73" s="45"/>
      <c r="D73" s="44" t="s">
        <v>226</v>
      </c>
      <c r="E73" s="50">
        <v>44656</v>
      </c>
      <c r="F73" s="44">
        <v>91</v>
      </c>
      <c r="G73" s="44">
        <v>651</v>
      </c>
      <c r="H73" s="44">
        <v>40</v>
      </c>
      <c r="I73" s="45" t="s">
        <v>17</v>
      </c>
      <c r="J73" t="s">
        <v>21</v>
      </c>
      <c r="K73" t="s">
        <v>23</v>
      </c>
    </row>
    <row r="74" spans="1:11" ht="170">
      <c r="A74" t="s">
        <v>7</v>
      </c>
      <c r="B74" s="44" t="s">
        <v>28</v>
      </c>
      <c r="C74" s="45"/>
      <c r="D74" s="44" t="s">
        <v>227</v>
      </c>
      <c r="E74" s="50">
        <v>44648</v>
      </c>
      <c r="F74" s="44">
        <v>327</v>
      </c>
      <c r="G74" s="51">
        <v>2000</v>
      </c>
      <c r="H74" s="44">
        <v>344</v>
      </c>
      <c r="I74" t="s">
        <v>13</v>
      </c>
      <c r="J74" t="s">
        <v>20</v>
      </c>
      <c r="K74" t="s">
        <v>23</v>
      </c>
    </row>
    <row r="75" spans="1:11" ht="119">
      <c r="A75" t="s">
        <v>7</v>
      </c>
      <c r="B75" s="44" t="s">
        <v>28</v>
      </c>
      <c r="C75" s="45"/>
      <c r="D75" s="44" t="s">
        <v>228</v>
      </c>
      <c r="E75" s="50">
        <v>44645</v>
      </c>
      <c r="F75" s="44">
        <v>362</v>
      </c>
      <c r="G75" s="51">
        <v>2100</v>
      </c>
      <c r="H75" s="44">
        <v>264</v>
      </c>
      <c r="I75" s="45" t="s">
        <v>17</v>
      </c>
      <c r="J75" t="s">
        <v>21</v>
      </c>
      <c r="K75" t="s">
        <v>23</v>
      </c>
    </row>
    <row r="76" spans="1:11" ht="221">
      <c r="A76" t="s">
        <v>7</v>
      </c>
      <c r="B76" s="44" t="s">
        <v>28</v>
      </c>
      <c r="C76" s="45"/>
      <c r="D76" s="44" t="s">
        <v>229</v>
      </c>
      <c r="E76" s="50">
        <v>44638</v>
      </c>
      <c r="F76" s="44">
        <v>388</v>
      </c>
      <c r="G76" s="51">
        <v>2000</v>
      </c>
      <c r="H76" s="44">
        <v>115</v>
      </c>
      <c r="I76" s="45" t="s">
        <v>4</v>
      </c>
      <c r="J76" t="s">
        <v>20</v>
      </c>
      <c r="K76" t="s">
        <v>23</v>
      </c>
    </row>
    <row r="77" spans="1:11" ht="34">
      <c r="A77" t="s">
        <v>7</v>
      </c>
      <c r="B77" s="44" t="s">
        <v>28</v>
      </c>
      <c r="C77" s="45"/>
      <c r="D77" s="44" t="s">
        <v>230</v>
      </c>
      <c r="E77" s="50">
        <v>44637</v>
      </c>
      <c r="F77" s="44">
        <v>161</v>
      </c>
      <c r="G77" s="51">
        <v>2800</v>
      </c>
      <c r="H77" s="44">
        <v>35</v>
      </c>
      <c r="I77" s="45" t="s">
        <v>4</v>
      </c>
      <c r="J77" t="s">
        <v>20</v>
      </c>
      <c r="K77" t="s">
        <v>23</v>
      </c>
    </row>
    <row r="78" spans="1:11" ht="356">
      <c r="A78" t="s">
        <v>7</v>
      </c>
      <c r="B78" s="44" t="s">
        <v>28</v>
      </c>
      <c r="C78" s="45"/>
      <c r="D78" s="44" t="s">
        <v>231</v>
      </c>
      <c r="E78" s="50">
        <v>44637</v>
      </c>
      <c r="F78" s="44">
        <v>145</v>
      </c>
      <c r="G78" s="51">
        <v>1400</v>
      </c>
      <c r="H78" s="44">
        <v>44</v>
      </c>
      <c r="I78" s="45" t="s">
        <v>4</v>
      </c>
      <c r="J78" t="s">
        <v>21</v>
      </c>
      <c r="K78" t="s">
        <v>23</v>
      </c>
    </row>
    <row r="79" spans="1:11" ht="102">
      <c r="A79" t="s">
        <v>7</v>
      </c>
      <c r="B79" s="44" t="s">
        <v>28</v>
      </c>
      <c r="C79" s="45"/>
      <c r="D79" s="44" t="s">
        <v>232</v>
      </c>
      <c r="E79" s="50">
        <v>44631</v>
      </c>
      <c r="F79" s="44">
        <v>328</v>
      </c>
      <c r="G79" s="51">
        <v>2000</v>
      </c>
      <c r="H79" s="44">
        <v>123</v>
      </c>
      <c r="I79" s="45" t="s">
        <v>4</v>
      </c>
      <c r="J79" t="s">
        <v>20</v>
      </c>
      <c r="K79" t="s">
        <v>23</v>
      </c>
    </row>
    <row r="80" spans="1:11" ht="34">
      <c r="A80" t="s">
        <v>7</v>
      </c>
      <c r="B80" s="44" t="s">
        <v>28</v>
      </c>
      <c r="C80" s="45"/>
      <c r="D80" s="44" t="s">
        <v>233</v>
      </c>
      <c r="E80" s="50">
        <v>44625</v>
      </c>
      <c r="F80" s="44">
        <v>644</v>
      </c>
      <c r="G80" s="51">
        <v>11000</v>
      </c>
      <c r="H80" s="44">
        <v>202</v>
      </c>
      <c r="I80" s="45" t="s">
        <v>4</v>
      </c>
      <c r="J80" t="s">
        <v>20</v>
      </c>
      <c r="K80" t="s">
        <v>23</v>
      </c>
    </row>
    <row r="81" spans="1:11" ht="85">
      <c r="A81" t="s">
        <v>7</v>
      </c>
      <c r="B81" s="44" t="s">
        <v>28</v>
      </c>
      <c r="C81" s="45"/>
      <c r="D81" s="44" t="s">
        <v>234</v>
      </c>
      <c r="E81" s="50">
        <v>44614</v>
      </c>
      <c r="F81" s="44">
        <v>264</v>
      </c>
      <c r="G81" s="51">
        <v>2200</v>
      </c>
      <c r="H81" s="44">
        <v>265</v>
      </c>
      <c r="I81" s="45" t="s">
        <v>4</v>
      </c>
      <c r="J81" t="s">
        <v>20</v>
      </c>
      <c r="K81" t="s">
        <v>23</v>
      </c>
    </row>
    <row r="82" spans="1:11" ht="204">
      <c r="A82" t="s">
        <v>7</v>
      </c>
      <c r="B82" s="44" t="s">
        <v>28</v>
      </c>
      <c r="C82" s="45"/>
      <c r="D82" s="44" t="s">
        <v>235</v>
      </c>
      <c r="E82" s="50">
        <v>44613</v>
      </c>
      <c r="F82" s="44">
        <v>220</v>
      </c>
      <c r="G82" s="51">
        <v>1400</v>
      </c>
      <c r="H82" s="44">
        <v>117</v>
      </c>
      <c r="I82" s="45" t="s">
        <v>14</v>
      </c>
      <c r="J82" t="s">
        <v>20</v>
      </c>
      <c r="K82" t="s">
        <v>23</v>
      </c>
    </row>
    <row r="83" spans="1:11" ht="136">
      <c r="A83" t="s">
        <v>7</v>
      </c>
      <c r="B83" s="44" t="s">
        <v>28</v>
      </c>
      <c r="C83" s="45"/>
      <c r="D83" s="44" t="s">
        <v>236</v>
      </c>
      <c r="E83" s="50">
        <v>44608</v>
      </c>
      <c r="F83" s="44">
        <v>335</v>
      </c>
      <c r="G83" s="51">
        <v>1500</v>
      </c>
      <c r="H83" s="44">
        <v>101</v>
      </c>
      <c r="I83" t="s">
        <v>13</v>
      </c>
      <c r="J83" t="s">
        <v>20</v>
      </c>
      <c r="K83" t="s">
        <v>23</v>
      </c>
    </row>
    <row r="84" spans="1:11" ht="34">
      <c r="A84" t="s">
        <v>7</v>
      </c>
      <c r="B84" s="44" t="s">
        <v>28</v>
      </c>
      <c r="C84" s="45"/>
      <c r="D84" s="44" t="s">
        <v>237</v>
      </c>
      <c r="E84" s="50">
        <v>44606</v>
      </c>
      <c r="F84" s="44">
        <v>756</v>
      </c>
      <c r="G84" s="51">
        <v>1900</v>
      </c>
      <c r="H84" s="44">
        <v>718</v>
      </c>
      <c r="I84" s="45" t="s">
        <v>11</v>
      </c>
      <c r="J84" t="s">
        <v>21</v>
      </c>
      <c r="K84" t="s">
        <v>23</v>
      </c>
    </row>
    <row r="85" spans="1:11" ht="204">
      <c r="A85" t="s">
        <v>7</v>
      </c>
      <c r="B85" s="44" t="s">
        <v>28</v>
      </c>
      <c r="C85" s="45"/>
      <c r="D85" s="44" t="s">
        <v>238</v>
      </c>
      <c r="E85" s="50">
        <v>44603</v>
      </c>
      <c r="F85" s="44">
        <v>243</v>
      </c>
      <c r="G85" s="51">
        <v>2500</v>
      </c>
      <c r="H85" s="44">
        <v>160</v>
      </c>
      <c r="I85" t="s">
        <v>13</v>
      </c>
      <c r="J85" t="s">
        <v>20</v>
      </c>
      <c r="K85" t="s">
        <v>23</v>
      </c>
    </row>
    <row r="86" spans="1:11" ht="221">
      <c r="A86" t="s">
        <v>7</v>
      </c>
      <c r="B86" s="44" t="s">
        <v>28</v>
      </c>
      <c r="C86" s="45"/>
      <c r="D86" s="44" t="s">
        <v>239</v>
      </c>
      <c r="E86" s="50">
        <v>44603</v>
      </c>
      <c r="F86" s="44">
        <v>262</v>
      </c>
      <c r="G86" s="51">
        <v>2100</v>
      </c>
      <c r="H86" s="44">
        <v>218</v>
      </c>
      <c r="I86" s="45" t="s">
        <v>17</v>
      </c>
      <c r="J86" t="s">
        <v>21</v>
      </c>
      <c r="K86" t="s">
        <v>23</v>
      </c>
    </row>
    <row r="87" spans="1:11" ht="102">
      <c r="A87" t="s">
        <v>7</v>
      </c>
      <c r="B87" s="44" t="s">
        <v>28</v>
      </c>
      <c r="C87" s="45"/>
      <c r="D87" s="44" t="s">
        <v>240</v>
      </c>
      <c r="E87" s="50">
        <v>44596</v>
      </c>
      <c r="F87" s="44">
        <v>755</v>
      </c>
      <c r="G87" s="51">
        <v>8700</v>
      </c>
      <c r="H87" s="44">
        <v>330</v>
      </c>
      <c r="I87" t="s">
        <v>18</v>
      </c>
      <c r="J87" t="s">
        <v>20</v>
      </c>
      <c r="K87" t="s">
        <v>23</v>
      </c>
    </row>
    <row r="88" spans="1:11" ht="112">
      <c r="A88" t="s">
        <v>8</v>
      </c>
      <c r="B88" t="s">
        <v>31</v>
      </c>
      <c r="C88" s="5" t="s">
        <v>218</v>
      </c>
      <c r="D88" s="3" t="s">
        <v>255</v>
      </c>
      <c r="E88" s="12">
        <v>44656.757638888892</v>
      </c>
      <c r="F88">
        <v>71</v>
      </c>
      <c r="G88">
        <v>120</v>
      </c>
      <c r="H88">
        <v>55</v>
      </c>
      <c r="I88" t="s">
        <v>15</v>
      </c>
      <c r="J88" t="s">
        <v>20</v>
      </c>
      <c r="K88" t="s">
        <v>23</v>
      </c>
    </row>
    <row r="89" spans="1:11" ht="38.25" customHeight="1">
      <c r="A89" t="s">
        <v>8</v>
      </c>
      <c r="B89" t="s">
        <v>31</v>
      </c>
      <c r="C89" s="5" t="s">
        <v>218</v>
      </c>
      <c r="D89" s="3" t="s">
        <v>114</v>
      </c>
      <c r="E89" s="12">
        <v>44655.57708333333</v>
      </c>
      <c r="F89">
        <v>1</v>
      </c>
      <c r="G89">
        <v>13</v>
      </c>
      <c r="H89">
        <v>1</v>
      </c>
      <c r="I89" t="s">
        <v>15</v>
      </c>
      <c r="J89" t="s">
        <v>20</v>
      </c>
      <c r="K89" t="s">
        <v>23</v>
      </c>
    </row>
    <row r="90" spans="1:11" ht="27" customHeight="1">
      <c r="A90" t="s">
        <v>8</v>
      </c>
      <c r="B90" t="s">
        <v>31</v>
      </c>
      <c r="C90" s="5" t="s">
        <v>218</v>
      </c>
      <c r="D90" s="3" t="s">
        <v>256</v>
      </c>
      <c r="E90" s="12">
        <v>44654.765972222223</v>
      </c>
      <c r="F90">
        <v>17</v>
      </c>
      <c r="G90">
        <v>129</v>
      </c>
      <c r="H90">
        <v>6</v>
      </c>
      <c r="I90" t="s">
        <v>18</v>
      </c>
      <c r="J90" t="s">
        <v>20</v>
      </c>
      <c r="K90" t="s">
        <v>23</v>
      </c>
    </row>
    <row r="91" spans="1:11" ht="21" customHeight="1">
      <c r="A91" t="s">
        <v>8</v>
      </c>
      <c r="B91" t="s">
        <v>31</v>
      </c>
      <c r="C91" s="5" t="s">
        <v>218</v>
      </c>
      <c r="D91" s="40" t="s">
        <v>257</v>
      </c>
      <c r="E91" s="12">
        <v>44653.845138888886</v>
      </c>
      <c r="F91" t="s">
        <v>114</v>
      </c>
      <c r="G91">
        <v>2</v>
      </c>
      <c r="H91" t="s">
        <v>114</v>
      </c>
    </row>
    <row r="92" spans="1:11" ht="112">
      <c r="A92" t="s">
        <v>8</v>
      </c>
      <c r="B92" t="s">
        <v>31</v>
      </c>
      <c r="C92" s="5" t="s">
        <v>218</v>
      </c>
      <c r="D92" s="3" t="s">
        <v>258</v>
      </c>
      <c r="E92" s="12">
        <v>44652.427777777775</v>
      </c>
      <c r="F92">
        <v>2</v>
      </c>
      <c r="G92">
        <v>21</v>
      </c>
      <c r="H92">
        <v>2</v>
      </c>
      <c r="I92" s="45" t="s">
        <v>16</v>
      </c>
      <c r="J92" t="s">
        <v>21</v>
      </c>
      <c r="K92" t="s">
        <v>23</v>
      </c>
    </row>
    <row r="93" spans="1:11" ht="16">
      <c r="A93" t="s">
        <v>8</v>
      </c>
      <c r="B93" t="s">
        <v>31</v>
      </c>
      <c r="C93" s="5" t="s">
        <v>218</v>
      </c>
      <c r="D93" s="3" t="s">
        <v>114</v>
      </c>
      <c r="E93" s="12">
        <v>44651.929166666669</v>
      </c>
      <c r="F93">
        <v>0</v>
      </c>
      <c r="G93">
        <v>4</v>
      </c>
      <c r="H93">
        <v>0</v>
      </c>
      <c r="I93" s="45" t="s">
        <v>16</v>
      </c>
    </row>
    <row r="94" spans="1:11" ht="16">
      <c r="A94" t="s">
        <v>8</v>
      </c>
      <c r="B94" t="s">
        <v>31</v>
      </c>
      <c r="C94" s="5" t="s">
        <v>218</v>
      </c>
      <c r="D94" s="3" t="s">
        <v>261</v>
      </c>
      <c r="E94" s="12">
        <v>44650.959027777775</v>
      </c>
      <c r="F94">
        <v>3</v>
      </c>
      <c r="G94">
        <v>0</v>
      </c>
      <c r="H94">
        <v>2</v>
      </c>
      <c r="I94" t="s">
        <v>11</v>
      </c>
      <c r="J94" t="s">
        <v>21</v>
      </c>
    </row>
    <row r="95" spans="1:11" ht="16">
      <c r="A95" t="s">
        <v>8</v>
      </c>
      <c r="B95" t="s">
        <v>31</v>
      </c>
      <c r="C95" s="5" t="s">
        <v>218</v>
      </c>
      <c r="D95" s="3" t="s">
        <v>114</v>
      </c>
      <c r="E95" s="12">
        <v>44647.95</v>
      </c>
      <c r="F95">
        <v>8</v>
      </c>
      <c r="G95">
        <v>1</v>
      </c>
      <c r="H95">
        <v>0</v>
      </c>
      <c r="I95" s="45" t="s">
        <v>12</v>
      </c>
      <c r="J95" t="s">
        <v>21</v>
      </c>
    </row>
    <row r="96" spans="1:11" ht="409.6">
      <c r="A96" t="s">
        <v>8</v>
      </c>
      <c r="B96" t="s">
        <v>31</v>
      </c>
      <c r="C96" s="5" t="s">
        <v>218</v>
      </c>
      <c r="D96" s="3" t="s">
        <v>265</v>
      </c>
      <c r="E96" s="12">
        <v>44647.535416666666</v>
      </c>
      <c r="F96">
        <v>45</v>
      </c>
      <c r="G96">
        <v>308</v>
      </c>
      <c r="H96">
        <v>29</v>
      </c>
      <c r="I96" s="45" t="s">
        <v>4</v>
      </c>
      <c r="J96" t="s">
        <v>21</v>
      </c>
      <c r="K96" t="s">
        <v>23</v>
      </c>
    </row>
    <row r="97" spans="1:11" ht="304">
      <c r="A97" t="s">
        <v>8</v>
      </c>
      <c r="B97" t="s">
        <v>31</v>
      </c>
      <c r="C97" s="5" t="s">
        <v>218</v>
      </c>
      <c r="D97" s="3" t="s">
        <v>266</v>
      </c>
      <c r="E97" s="12">
        <v>44279.820138888892</v>
      </c>
      <c r="F97">
        <v>16</v>
      </c>
      <c r="G97">
        <v>125</v>
      </c>
      <c r="H97">
        <v>11</v>
      </c>
      <c r="I97" t="s">
        <v>18</v>
      </c>
      <c r="J97" t="s">
        <v>20</v>
      </c>
      <c r="K97" t="s">
        <v>23</v>
      </c>
    </row>
    <row r="98" spans="1:11" ht="16">
      <c r="A98" t="s">
        <v>8</v>
      </c>
      <c r="B98" t="s">
        <v>31</v>
      </c>
      <c r="C98" s="5" t="s">
        <v>218</v>
      </c>
      <c r="D98" s="3" t="s">
        <v>114</v>
      </c>
      <c r="E98" s="12">
        <v>44644.760416666664</v>
      </c>
      <c r="F98">
        <v>0</v>
      </c>
      <c r="G98">
        <v>19</v>
      </c>
      <c r="H98">
        <v>1</v>
      </c>
      <c r="I98" t="s">
        <v>18</v>
      </c>
      <c r="J98" t="s">
        <v>21</v>
      </c>
    </row>
    <row r="99" spans="1:11" ht="32">
      <c r="A99" t="s">
        <v>8</v>
      </c>
      <c r="B99" t="s">
        <v>31</v>
      </c>
      <c r="C99" s="5" t="s">
        <v>218</v>
      </c>
      <c r="D99" s="3" t="s">
        <v>268</v>
      </c>
      <c r="E99" s="12">
        <v>44642.500694444447</v>
      </c>
      <c r="F99">
        <v>17</v>
      </c>
      <c r="G99">
        <v>85</v>
      </c>
      <c r="H99">
        <v>7</v>
      </c>
      <c r="I99" s="45" t="s">
        <v>12</v>
      </c>
      <c r="J99" t="s">
        <v>20</v>
      </c>
      <c r="K99" t="s">
        <v>24</v>
      </c>
    </row>
    <row r="100" spans="1:11" ht="16">
      <c r="A100" t="s">
        <v>8</v>
      </c>
      <c r="B100" t="s">
        <v>31</v>
      </c>
      <c r="C100" s="5" t="s">
        <v>218</v>
      </c>
      <c r="D100" s="3" t="s">
        <v>114</v>
      </c>
      <c r="E100" s="12">
        <v>44636.017361111109</v>
      </c>
      <c r="F100">
        <v>0</v>
      </c>
      <c r="G100">
        <v>17</v>
      </c>
      <c r="H100">
        <v>2</v>
      </c>
      <c r="I100" s="45" t="s">
        <v>4</v>
      </c>
    </row>
    <row r="101" spans="1:11" ht="16">
      <c r="A101" t="s">
        <v>8</v>
      </c>
      <c r="B101" t="s">
        <v>31</v>
      </c>
      <c r="C101" s="5" t="s">
        <v>218</v>
      </c>
      <c r="D101" s="3" t="s">
        <v>114</v>
      </c>
      <c r="E101" s="12">
        <v>44634.659722222219</v>
      </c>
      <c r="F101">
        <v>1</v>
      </c>
      <c r="G101">
        <v>10</v>
      </c>
      <c r="H101">
        <v>0</v>
      </c>
      <c r="I101" s="45" t="s">
        <v>4</v>
      </c>
    </row>
    <row r="102" spans="1:11" ht="409.6">
      <c r="A102" t="s">
        <v>8</v>
      </c>
      <c r="B102" t="s">
        <v>31</v>
      </c>
      <c r="C102" s="5" t="s">
        <v>218</v>
      </c>
      <c r="D102" s="3" t="s">
        <v>272</v>
      </c>
      <c r="E102" s="12">
        <v>44630.698611111111</v>
      </c>
      <c r="F102">
        <v>21</v>
      </c>
      <c r="G102">
        <v>126</v>
      </c>
      <c r="H102">
        <v>73</v>
      </c>
      <c r="I102" s="45" t="s">
        <v>16</v>
      </c>
      <c r="J102" t="s">
        <v>21</v>
      </c>
      <c r="K102" t="s">
        <v>23</v>
      </c>
    </row>
    <row r="103" spans="1:11" ht="16">
      <c r="A103" t="s">
        <v>8</v>
      </c>
      <c r="B103" t="s">
        <v>31</v>
      </c>
      <c r="C103" s="5" t="s">
        <v>218</v>
      </c>
      <c r="D103" s="3" t="s">
        <v>114</v>
      </c>
      <c r="E103" s="12">
        <v>44626.730555555558</v>
      </c>
      <c r="F103">
        <v>1</v>
      </c>
      <c r="G103">
        <v>12</v>
      </c>
      <c r="H103">
        <v>0</v>
      </c>
      <c r="I103" s="45" t="s">
        <v>4</v>
      </c>
    </row>
    <row r="104" spans="1:11" ht="16">
      <c r="A104" t="s">
        <v>8</v>
      </c>
      <c r="B104" t="s">
        <v>31</v>
      </c>
      <c r="C104" s="5" t="s">
        <v>218</v>
      </c>
      <c r="D104" s="3" t="s">
        <v>114</v>
      </c>
      <c r="E104" s="12">
        <v>44625.530555555553</v>
      </c>
      <c r="F104">
        <v>1</v>
      </c>
      <c r="G104">
        <v>9</v>
      </c>
      <c r="H104">
        <v>0</v>
      </c>
      <c r="I104" s="45" t="s">
        <v>16</v>
      </c>
    </row>
    <row r="105" spans="1:11" ht="16">
      <c r="A105" t="s">
        <v>8</v>
      </c>
      <c r="B105" t="s">
        <v>31</v>
      </c>
      <c r="C105" s="5" t="s">
        <v>218</v>
      </c>
      <c r="D105" s="40" t="s">
        <v>257</v>
      </c>
      <c r="E105" s="12">
        <v>44623.96597222222</v>
      </c>
      <c r="F105" t="s">
        <v>114</v>
      </c>
      <c r="G105">
        <v>3</v>
      </c>
      <c r="H105" t="s">
        <v>114</v>
      </c>
    </row>
    <row r="106" spans="1:11" ht="16">
      <c r="A106" t="s">
        <v>8</v>
      </c>
      <c r="B106" t="s">
        <v>31</v>
      </c>
      <c r="C106" s="5" t="s">
        <v>218</v>
      </c>
      <c r="D106" s="3" t="s">
        <v>114</v>
      </c>
      <c r="E106" s="12">
        <v>44620.868750000001</v>
      </c>
      <c r="F106">
        <v>1</v>
      </c>
      <c r="G106">
        <v>25</v>
      </c>
      <c r="H106" t="s">
        <v>114</v>
      </c>
      <c r="I106" s="45" t="s">
        <v>4</v>
      </c>
    </row>
    <row r="107" spans="1:11" ht="16">
      <c r="A107" t="s">
        <v>8</v>
      </c>
      <c r="B107" t="s">
        <v>31</v>
      </c>
      <c r="C107" s="5" t="s">
        <v>218</v>
      </c>
      <c r="D107" s="3" t="s">
        <v>114</v>
      </c>
      <c r="E107" s="12">
        <v>44620.859027777777</v>
      </c>
      <c r="F107">
        <v>0</v>
      </c>
      <c r="G107">
        <v>17</v>
      </c>
      <c r="H107" t="s">
        <v>114</v>
      </c>
      <c r="I107" s="45" t="s">
        <v>4</v>
      </c>
    </row>
    <row r="108" spans="1:11" ht="16">
      <c r="A108" t="s">
        <v>8</v>
      </c>
      <c r="B108" t="s">
        <v>31</v>
      </c>
      <c r="C108" s="5" t="s">
        <v>218</v>
      </c>
      <c r="D108" s="3" t="s">
        <v>114</v>
      </c>
      <c r="E108" s="12">
        <v>44620.814583333333</v>
      </c>
      <c r="F108">
        <v>4</v>
      </c>
      <c r="G108">
        <v>34</v>
      </c>
      <c r="H108" t="s">
        <v>114</v>
      </c>
      <c r="I108" s="45" t="s">
        <v>4</v>
      </c>
    </row>
    <row r="109" spans="1:11" ht="32">
      <c r="A109" t="s">
        <v>8</v>
      </c>
      <c r="B109" t="s">
        <v>31</v>
      </c>
      <c r="C109" s="5" t="s">
        <v>218</v>
      </c>
      <c r="D109" s="3" t="s">
        <v>276</v>
      </c>
      <c r="E109" s="12">
        <v>44620.80972222222</v>
      </c>
      <c r="F109">
        <v>6</v>
      </c>
      <c r="G109">
        <v>125</v>
      </c>
      <c r="H109">
        <v>7</v>
      </c>
      <c r="I109" s="45" t="s">
        <v>4</v>
      </c>
      <c r="J109" t="s">
        <v>21</v>
      </c>
      <c r="K109" t="s">
        <v>24</v>
      </c>
    </row>
    <row r="110" spans="1:11" ht="16">
      <c r="A110" t="s">
        <v>8</v>
      </c>
      <c r="B110" t="s">
        <v>31</v>
      </c>
      <c r="C110" s="5" t="s">
        <v>218</v>
      </c>
      <c r="D110" s="3" t="s">
        <v>114</v>
      </c>
      <c r="E110" s="12">
        <v>44620.611805555556</v>
      </c>
      <c r="F110">
        <v>5</v>
      </c>
      <c r="G110">
        <v>39</v>
      </c>
      <c r="H110">
        <v>2</v>
      </c>
      <c r="I110" s="45" t="s">
        <v>4</v>
      </c>
    </row>
    <row r="111" spans="1:11">
      <c r="A111" t="s">
        <v>8</v>
      </c>
      <c r="B111" t="s">
        <v>31</v>
      </c>
      <c r="C111" s="5" t="s">
        <v>218</v>
      </c>
      <c r="E111" s="12">
        <v>44619.32708333333</v>
      </c>
      <c r="F111">
        <v>0</v>
      </c>
      <c r="G111">
        <v>5</v>
      </c>
      <c r="H111">
        <v>1</v>
      </c>
      <c r="I111" t="s">
        <v>18</v>
      </c>
    </row>
    <row r="112" spans="1:11" ht="64">
      <c r="A112" t="s">
        <v>8</v>
      </c>
      <c r="B112" t="s">
        <v>31</v>
      </c>
      <c r="C112" s="5" t="s">
        <v>218</v>
      </c>
      <c r="D112" s="3" t="s">
        <v>280</v>
      </c>
      <c r="E112" s="12">
        <v>44618.786111111112</v>
      </c>
      <c r="F112">
        <v>7</v>
      </c>
      <c r="G112">
        <v>106</v>
      </c>
      <c r="H112">
        <v>17</v>
      </c>
      <c r="I112" s="45" t="s">
        <v>4</v>
      </c>
      <c r="J112" t="s">
        <v>21</v>
      </c>
      <c r="K112" t="s">
        <v>23</v>
      </c>
    </row>
    <row r="113" spans="1:12" ht="16">
      <c r="A113" t="s">
        <v>8</v>
      </c>
      <c r="B113" t="s">
        <v>31</v>
      </c>
      <c r="C113" s="5" t="s">
        <v>218</v>
      </c>
      <c r="E113" s="12">
        <v>44617.725694444445</v>
      </c>
      <c r="F113">
        <v>0</v>
      </c>
      <c r="G113">
        <v>11</v>
      </c>
      <c r="H113">
        <v>0</v>
      </c>
      <c r="I113" s="45" t="s">
        <v>4</v>
      </c>
    </row>
    <row r="114" spans="1:12" ht="16">
      <c r="A114" t="s">
        <v>9</v>
      </c>
      <c r="B114" t="s">
        <v>31</v>
      </c>
      <c r="C114" s="5" t="s">
        <v>218</v>
      </c>
      <c r="D114" s="3" t="s">
        <v>282</v>
      </c>
      <c r="E114" s="12">
        <v>44614.977777777778</v>
      </c>
      <c r="F114">
        <v>0</v>
      </c>
      <c r="G114">
        <v>12</v>
      </c>
      <c r="H114">
        <v>0</v>
      </c>
      <c r="I114" s="45" t="s">
        <v>16</v>
      </c>
    </row>
    <row r="115" spans="1:12" ht="323">
      <c r="A115" t="s">
        <v>9</v>
      </c>
      <c r="B115" s="4" t="s">
        <v>251</v>
      </c>
      <c r="C115" s="45"/>
      <c r="D115" s="44" t="s">
        <v>284</v>
      </c>
      <c r="E115" s="52">
        <v>44642</v>
      </c>
      <c r="F115" s="45">
        <v>4</v>
      </c>
      <c r="G115" s="45">
        <v>41</v>
      </c>
      <c r="H115" s="45">
        <v>37</v>
      </c>
      <c r="I115" s="45" t="s">
        <v>17</v>
      </c>
      <c r="J115" t="s">
        <v>20</v>
      </c>
      <c r="K115" t="s">
        <v>24</v>
      </c>
      <c r="L115" t="s">
        <v>24</v>
      </c>
    </row>
    <row r="116" spans="1:12" ht="136">
      <c r="A116" t="s">
        <v>9</v>
      </c>
      <c r="B116" s="44" t="s">
        <v>251</v>
      </c>
      <c r="C116" s="44"/>
      <c r="D116" s="44" t="s">
        <v>285</v>
      </c>
      <c r="E116" s="50">
        <v>44635</v>
      </c>
      <c r="F116" s="44">
        <v>3</v>
      </c>
      <c r="G116" s="44">
        <v>52</v>
      </c>
      <c r="H116" s="44">
        <v>2</v>
      </c>
      <c r="I116" s="45" t="s">
        <v>12</v>
      </c>
      <c r="J116" t="s">
        <v>21</v>
      </c>
      <c r="K116" t="s">
        <v>23</v>
      </c>
      <c r="L116" t="s">
        <v>23</v>
      </c>
    </row>
    <row r="117" spans="1:12" ht="409.6">
      <c r="A117" t="s">
        <v>9</v>
      </c>
      <c r="B117" s="44" t="s">
        <v>28</v>
      </c>
      <c r="C117" s="44"/>
      <c r="D117" s="44" t="s">
        <v>300</v>
      </c>
      <c r="E117" s="50">
        <v>44652</v>
      </c>
      <c r="F117" s="44">
        <v>58</v>
      </c>
      <c r="G117" s="44">
        <v>614</v>
      </c>
      <c r="H117" s="44">
        <v>83</v>
      </c>
      <c r="I117" t="s">
        <v>13</v>
      </c>
      <c r="J117" t="s">
        <v>20</v>
      </c>
      <c r="K117" t="s">
        <v>24</v>
      </c>
    </row>
    <row r="118" spans="1:12" ht="323">
      <c r="A118" t="s">
        <v>9</v>
      </c>
      <c r="B118" s="44" t="s">
        <v>28</v>
      </c>
      <c r="C118" s="44"/>
      <c r="D118" s="44" t="s">
        <v>301</v>
      </c>
      <c r="E118" s="50">
        <v>44651</v>
      </c>
      <c r="F118" s="44">
        <v>22</v>
      </c>
      <c r="G118" s="44">
        <v>268</v>
      </c>
      <c r="H118" s="44">
        <v>55</v>
      </c>
      <c r="I118" t="s">
        <v>13</v>
      </c>
      <c r="J118" t="s">
        <v>20</v>
      </c>
      <c r="K118" t="s">
        <v>24</v>
      </c>
    </row>
    <row r="119" spans="1:12" ht="409.6">
      <c r="A119" t="s">
        <v>9</v>
      </c>
      <c r="B119" s="44" t="s">
        <v>28</v>
      </c>
      <c r="C119" s="44"/>
      <c r="D119" s="44" t="s">
        <v>159</v>
      </c>
      <c r="E119" s="50">
        <v>44644</v>
      </c>
      <c r="F119" s="44">
        <v>40</v>
      </c>
      <c r="G119" s="44">
        <v>406</v>
      </c>
      <c r="H119" s="44">
        <v>94</v>
      </c>
      <c r="I119" t="s">
        <v>15</v>
      </c>
      <c r="J119" t="s">
        <v>21</v>
      </c>
      <c r="K119" t="s">
        <v>24</v>
      </c>
    </row>
    <row r="120" spans="1:12" ht="409.6">
      <c r="A120" t="s">
        <v>9</v>
      </c>
      <c r="B120" s="44" t="s">
        <v>28</v>
      </c>
      <c r="C120" s="44"/>
      <c r="D120" s="44" t="s">
        <v>302</v>
      </c>
      <c r="E120" s="50">
        <v>44643</v>
      </c>
      <c r="F120" s="44">
        <v>40</v>
      </c>
      <c r="G120" s="44">
        <v>369</v>
      </c>
      <c r="H120" s="44">
        <v>31</v>
      </c>
      <c r="I120" t="s">
        <v>13</v>
      </c>
      <c r="J120" t="s">
        <v>20</v>
      </c>
      <c r="K120" t="s">
        <v>24</v>
      </c>
    </row>
    <row r="121" spans="1:12" ht="272">
      <c r="A121" t="s">
        <v>9</v>
      </c>
      <c r="B121" s="44" t="s">
        <v>28</v>
      </c>
      <c r="C121" s="44"/>
      <c r="D121" s="44" t="s">
        <v>303</v>
      </c>
      <c r="E121" s="50">
        <v>44641</v>
      </c>
      <c r="F121" s="44">
        <v>35</v>
      </c>
      <c r="G121" s="51">
        <v>2500</v>
      </c>
      <c r="H121" s="44">
        <v>2</v>
      </c>
      <c r="I121" t="s">
        <v>13</v>
      </c>
      <c r="J121" t="s">
        <v>20</v>
      </c>
      <c r="K121" t="s">
        <v>24</v>
      </c>
    </row>
    <row r="122" spans="1:12" ht="306">
      <c r="A122" t="s">
        <v>9</v>
      </c>
      <c r="B122" s="44" t="s">
        <v>28</v>
      </c>
      <c r="C122" s="44"/>
      <c r="D122" s="44" t="s">
        <v>304</v>
      </c>
      <c r="E122" s="50">
        <v>44641</v>
      </c>
      <c r="F122" s="44">
        <v>39</v>
      </c>
      <c r="G122" s="51">
        <v>1500</v>
      </c>
      <c r="H122" s="44">
        <v>36</v>
      </c>
      <c r="I122" t="s">
        <v>13</v>
      </c>
      <c r="J122" t="s">
        <v>20</v>
      </c>
      <c r="K122" t="s">
        <v>24</v>
      </c>
    </row>
    <row r="123" spans="1:12" ht="409.6">
      <c r="A123" t="s">
        <v>9</v>
      </c>
      <c r="B123" s="44" t="s">
        <v>28</v>
      </c>
      <c r="C123" s="44"/>
      <c r="D123" s="44" t="s">
        <v>305</v>
      </c>
      <c r="E123" s="50">
        <v>44629</v>
      </c>
      <c r="F123" s="44">
        <v>78</v>
      </c>
      <c r="G123" s="51">
        <v>6400</v>
      </c>
      <c r="H123" s="44">
        <v>31</v>
      </c>
      <c r="I123" s="45" t="s">
        <v>16</v>
      </c>
      <c r="J123" t="s">
        <v>21</v>
      </c>
      <c r="K123" t="s">
        <v>24</v>
      </c>
    </row>
    <row r="124" spans="1:12" ht="340">
      <c r="A124" t="s">
        <v>9</v>
      </c>
      <c r="B124" s="44" t="s">
        <v>28</v>
      </c>
      <c r="C124" s="44"/>
      <c r="D124" s="44" t="s">
        <v>306</v>
      </c>
      <c r="E124" s="50">
        <v>44627</v>
      </c>
      <c r="F124" s="44">
        <v>169</v>
      </c>
      <c r="G124" s="51">
        <v>4300</v>
      </c>
      <c r="H124" s="44">
        <v>72</v>
      </c>
      <c r="I124" t="s">
        <v>13</v>
      </c>
      <c r="J124" t="s">
        <v>20</v>
      </c>
      <c r="K124" t="s">
        <v>24</v>
      </c>
    </row>
    <row r="125" spans="1:12" ht="409.6">
      <c r="A125" t="s">
        <v>9</v>
      </c>
      <c r="B125" s="44" t="s">
        <v>28</v>
      </c>
      <c r="C125" s="44"/>
      <c r="D125" s="44" t="s">
        <v>307</v>
      </c>
      <c r="E125" s="50">
        <v>44626</v>
      </c>
      <c r="F125" s="44">
        <v>9</v>
      </c>
      <c r="G125" s="44">
        <v>606</v>
      </c>
      <c r="H125" s="44">
        <v>15</v>
      </c>
      <c r="I125" s="45" t="s">
        <v>16</v>
      </c>
      <c r="J125" t="s">
        <v>21</v>
      </c>
      <c r="K125" t="s">
        <v>24</v>
      </c>
    </row>
    <row r="126" spans="1:12" ht="409.6">
      <c r="A126" t="s">
        <v>9</v>
      </c>
      <c r="B126" s="44" t="s">
        <v>28</v>
      </c>
      <c r="C126" s="44"/>
      <c r="D126" s="44" t="s">
        <v>308</v>
      </c>
      <c r="E126" s="50">
        <v>44624</v>
      </c>
      <c r="F126" s="44">
        <v>143</v>
      </c>
      <c r="G126" s="51">
        <v>4700</v>
      </c>
      <c r="H126" s="44">
        <v>32</v>
      </c>
      <c r="I126" t="s">
        <v>13</v>
      </c>
      <c r="J126" t="s">
        <v>20</v>
      </c>
      <c r="K126" t="s">
        <v>24</v>
      </c>
    </row>
    <row r="127" spans="1:12" ht="409.6">
      <c r="A127" t="s">
        <v>9</v>
      </c>
      <c r="B127" s="44" t="s">
        <v>28</v>
      </c>
      <c r="C127" s="44"/>
      <c r="D127" s="44" t="s">
        <v>309</v>
      </c>
      <c r="E127" s="50">
        <v>44623</v>
      </c>
      <c r="F127" s="44">
        <v>178</v>
      </c>
      <c r="G127" s="51">
        <v>5500</v>
      </c>
      <c r="H127" s="44">
        <v>92</v>
      </c>
      <c r="I127" t="s">
        <v>13</v>
      </c>
      <c r="J127" t="s">
        <v>20</v>
      </c>
      <c r="K127" t="s">
        <v>24</v>
      </c>
    </row>
    <row r="128" spans="1:12" ht="356">
      <c r="A128" t="s">
        <v>9</v>
      </c>
      <c r="B128" s="44" t="s">
        <v>28</v>
      </c>
      <c r="C128" s="44"/>
      <c r="D128" s="44" t="s">
        <v>310</v>
      </c>
      <c r="E128" s="50">
        <v>44619</v>
      </c>
      <c r="F128" s="44">
        <v>74</v>
      </c>
      <c r="G128" s="51">
        <v>5900</v>
      </c>
      <c r="H128" s="44">
        <v>57</v>
      </c>
      <c r="I128" t="s">
        <v>18</v>
      </c>
      <c r="J128" t="s">
        <v>20</v>
      </c>
      <c r="K128" t="s">
        <v>24</v>
      </c>
    </row>
    <row r="129" spans="1:11" ht="409.6">
      <c r="A129" t="s">
        <v>9</v>
      </c>
      <c r="B129" s="44" t="s">
        <v>28</v>
      </c>
      <c r="C129" s="44"/>
      <c r="D129" s="44" t="s">
        <v>311</v>
      </c>
      <c r="E129" s="50">
        <v>44616</v>
      </c>
      <c r="F129" s="44">
        <v>9</v>
      </c>
      <c r="G129" s="51">
        <v>2900</v>
      </c>
      <c r="H129" s="44">
        <v>21</v>
      </c>
      <c r="I129" t="s">
        <v>18</v>
      </c>
      <c r="J129" t="s">
        <v>20</v>
      </c>
      <c r="K129" t="s">
        <v>24</v>
      </c>
    </row>
    <row r="130" spans="1:11" ht="119">
      <c r="A130" t="s">
        <v>9</v>
      </c>
      <c r="B130" s="44" t="s">
        <v>28</v>
      </c>
      <c r="C130" s="44"/>
      <c r="D130" s="44" t="s">
        <v>312</v>
      </c>
      <c r="E130" s="50">
        <v>44607</v>
      </c>
      <c r="F130" s="44">
        <v>18</v>
      </c>
      <c r="G130" s="44">
        <v>199</v>
      </c>
      <c r="H130" s="44">
        <v>66</v>
      </c>
      <c r="I130" s="45" t="s">
        <v>11</v>
      </c>
      <c r="J130" t="s">
        <v>21</v>
      </c>
      <c r="K130" t="s">
        <v>24</v>
      </c>
    </row>
    <row r="131" spans="1:11" ht="255">
      <c r="A131" t="s">
        <v>9</v>
      </c>
      <c r="B131" s="44" t="s">
        <v>28</v>
      </c>
      <c r="C131" s="44"/>
      <c r="D131" s="44" t="s">
        <v>313</v>
      </c>
      <c r="E131" s="50">
        <v>44607</v>
      </c>
      <c r="F131" s="44">
        <v>34</v>
      </c>
      <c r="G131" s="44">
        <v>432</v>
      </c>
      <c r="H131" s="44">
        <v>32</v>
      </c>
      <c r="I131" s="45" t="s">
        <v>4</v>
      </c>
      <c r="J131" t="s">
        <v>20</v>
      </c>
      <c r="K131" t="s">
        <v>24</v>
      </c>
    </row>
    <row r="132" spans="1:11" ht="409.6">
      <c r="A132" t="s">
        <v>9</v>
      </c>
      <c r="B132" s="44" t="s">
        <v>28</v>
      </c>
      <c r="C132" s="44"/>
      <c r="D132" s="44" t="s">
        <v>314</v>
      </c>
      <c r="E132" s="50">
        <v>44607</v>
      </c>
      <c r="F132" s="44">
        <v>12</v>
      </c>
      <c r="G132" s="44">
        <v>584</v>
      </c>
      <c r="H132" s="44">
        <v>59</v>
      </c>
      <c r="I132" t="s">
        <v>18</v>
      </c>
      <c r="J132" t="s">
        <v>20</v>
      </c>
      <c r="K132" t="s">
        <v>24</v>
      </c>
    </row>
    <row r="133" spans="1:11" ht="388">
      <c r="A133" t="s">
        <v>9</v>
      </c>
      <c r="B133" s="44" t="s">
        <v>28</v>
      </c>
      <c r="C133" s="44"/>
      <c r="D133" s="44" t="s">
        <v>315</v>
      </c>
      <c r="E133" s="50">
        <v>44605</v>
      </c>
      <c r="F133" s="44">
        <v>46</v>
      </c>
      <c r="G133" s="51">
        <v>5400</v>
      </c>
      <c r="H133" s="44">
        <v>40</v>
      </c>
      <c r="I133" t="s">
        <v>18</v>
      </c>
      <c r="J133" t="s">
        <v>20</v>
      </c>
      <c r="K133" t="s">
        <v>24</v>
      </c>
    </row>
    <row r="134" spans="1:11" ht="323">
      <c r="A134" t="s">
        <v>9</v>
      </c>
      <c r="B134" s="44" t="s">
        <v>28</v>
      </c>
      <c r="C134" s="44"/>
      <c r="D134" s="44" t="s">
        <v>316</v>
      </c>
      <c r="E134" s="50">
        <v>44605</v>
      </c>
      <c r="F134" s="44">
        <v>37</v>
      </c>
      <c r="G134" s="51">
        <v>1000</v>
      </c>
      <c r="H134" s="44">
        <v>42</v>
      </c>
      <c r="I134" t="s">
        <v>18</v>
      </c>
      <c r="J134" t="s">
        <v>20</v>
      </c>
      <c r="K134" t="s">
        <v>24</v>
      </c>
    </row>
    <row r="135" spans="1:11" ht="409.6">
      <c r="A135" t="s">
        <v>9</v>
      </c>
      <c r="B135" s="44" t="s">
        <v>28</v>
      </c>
      <c r="C135" s="44"/>
      <c r="D135" s="44" t="s">
        <v>317</v>
      </c>
      <c r="E135" s="50">
        <v>44601</v>
      </c>
      <c r="F135" s="44">
        <v>194</v>
      </c>
      <c r="G135" s="51">
        <v>4300</v>
      </c>
      <c r="H135" s="44">
        <v>82</v>
      </c>
      <c r="I135" t="s">
        <v>13</v>
      </c>
      <c r="J135" t="s">
        <v>20</v>
      </c>
      <c r="K135" t="s">
        <v>24</v>
      </c>
    </row>
    <row r="136" spans="1:11" ht="409.6">
      <c r="A136" t="s">
        <v>9</v>
      </c>
      <c r="B136" s="44" t="s">
        <v>28</v>
      </c>
      <c r="C136" s="44"/>
      <c r="D136" s="44" t="s">
        <v>318</v>
      </c>
      <c r="E136" s="50">
        <v>44599</v>
      </c>
      <c r="F136" s="44">
        <v>61</v>
      </c>
      <c r="G136" s="44">
        <v>550</v>
      </c>
      <c r="H136" s="44">
        <v>48</v>
      </c>
      <c r="I136" s="45" t="s">
        <v>12</v>
      </c>
      <c r="J136" t="s">
        <v>20</v>
      </c>
      <c r="K136" t="s">
        <v>24</v>
      </c>
    </row>
    <row r="137" spans="1:11" ht="409.6">
      <c r="A137" t="s">
        <v>9</v>
      </c>
      <c r="B137" s="44" t="s">
        <v>28</v>
      </c>
      <c r="C137" s="44"/>
      <c r="D137" s="44" t="s">
        <v>319</v>
      </c>
      <c r="E137" s="50">
        <v>44578</v>
      </c>
      <c r="F137" s="44">
        <v>54</v>
      </c>
      <c r="G137" s="51">
        <v>3000</v>
      </c>
      <c r="H137" s="44">
        <v>50</v>
      </c>
      <c r="I137" t="s">
        <v>13</v>
      </c>
      <c r="J137" t="s">
        <v>20</v>
      </c>
      <c r="K137" t="s">
        <v>24</v>
      </c>
    </row>
    <row r="138" spans="1:11" ht="306">
      <c r="A138" t="s">
        <v>9</v>
      </c>
      <c r="B138" s="44" t="s">
        <v>28</v>
      </c>
      <c r="C138" s="44"/>
      <c r="D138" s="44" t="s">
        <v>320</v>
      </c>
      <c r="E138" s="50">
        <v>44568</v>
      </c>
      <c r="F138" s="44">
        <v>98</v>
      </c>
      <c r="G138" s="51">
        <v>6300</v>
      </c>
      <c r="H138" s="44">
        <v>26</v>
      </c>
      <c r="I138" t="s">
        <v>13</v>
      </c>
      <c r="J138" t="s">
        <v>20</v>
      </c>
      <c r="K138" t="s">
        <v>24</v>
      </c>
    </row>
    <row r="139" spans="1:11" ht="409.6">
      <c r="A139" t="s">
        <v>9</v>
      </c>
      <c r="B139" s="44" t="s">
        <v>28</v>
      </c>
      <c r="C139" s="44"/>
      <c r="D139" s="44" t="s">
        <v>321</v>
      </c>
      <c r="E139" s="50">
        <v>44568</v>
      </c>
      <c r="F139" s="44">
        <v>13</v>
      </c>
      <c r="G139" s="44">
        <v>181</v>
      </c>
      <c r="H139" s="44">
        <v>10</v>
      </c>
      <c r="I139" s="45" t="s">
        <v>4</v>
      </c>
      <c r="J139" t="s">
        <v>21</v>
      </c>
      <c r="K139" t="s">
        <v>23</v>
      </c>
    </row>
    <row r="140" spans="1:11" ht="306">
      <c r="A140" t="s">
        <v>9</v>
      </c>
      <c r="B140" s="44" t="s">
        <v>28</v>
      </c>
      <c r="C140" s="44"/>
      <c r="D140" s="44" t="s">
        <v>322</v>
      </c>
      <c r="E140" s="50">
        <v>44568</v>
      </c>
      <c r="F140" s="44">
        <v>200</v>
      </c>
      <c r="G140" s="51">
        <v>7800</v>
      </c>
      <c r="H140" s="44">
        <v>39</v>
      </c>
      <c r="I140" s="45" t="s">
        <v>14</v>
      </c>
      <c r="J140" t="s">
        <v>20</v>
      </c>
      <c r="K140" t="s">
        <v>24</v>
      </c>
    </row>
    <row r="141" spans="1:11" ht="46">
      <c r="A141" t="s">
        <v>10</v>
      </c>
      <c r="B141">
        <v>1</v>
      </c>
      <c r="D141" s="54" t="s">
        <v>337</v>
      </c>
      <c r="E141" s="55">
        <v>44668</v>
      </c>
      <c r="F141">
        <v>5</v>
      </c>
      <c r="G141">
        <v>33</v>
      </c>
      <c r="H141">
        <v>10</v>
      </c>
      <c r="I141" s="45" t="s">
        <v>12</v>
      </c>
      <c r="J141" t="s">
        <v>20</v>
      </c>
      <c r="K141" t="s">
        <v>23</v>
      </c>
    </row>
    <row r="142" spans="1:11" ht="96">
      <c r="A142" t="s">
        <v>10</v>
      </c>
      <c r="B142">
        <v>1</v>
      </c>
      <c r="D142" s="3" t="s">
        <v>338</v>
      </c>
      <c r="E142" s="55">
        <v>44646</v>
      </c>
      <c r="F142">
        <v>9</v>
      </c>
      <c r="G142">
        <v>57</v>
      </c>
      <c r="H142">
        <v>2</v>
      </c>
      <c r="I142" t="s">
        <v>13</v>
      </c>
      <c r="J142" t="s">
        <v>20</v>
      </c>
      <c r="K142" t="s">
        <v>23</v>
      </c>
    </row>
    <row r="143" spans="1:11" ht="409.6">
      <c r="A143" t="s">
        <v>10</v>
      </c>
      <c r="B143">
        <v>1</v>
      </c>
      <c r="D143" s="3" t="s">
        <v>339</v>
      </c>
      <c r="E143" s="55">
        <v>44645</v>
      </c>
      <c r="F143">
        <v>8</v>
      </c>
      <c r="G143">
        <v>66</v>
      </c>
      <c r="H143">
        <v>7</v>
      </c>
      <c r="I143" t="s">
        <v>13</v>
      </c>
      <c r="J143" t="s">
        <v>20</v>
      </c>
      <c r="K143" t="s">
        <v>23</v>
      </c>
    </row>
    <row r="144" spans="1:11" ht="409.6">
      <c r="A144" t="s">
        <v>10</v>
      </c>
      <c r="B144">
        <v>1</v>
      </c>
      <c r="D144" s="3" t="s">
        <v>340</v>
      </c>
      <c r="E144" s="55">
        <v>44632</v>
      </c>
      <c r="F144">
        <v>24</v>
      </c>
      <c r="G144">
        <v>951</v>
      </c>
      <c r="H144">
        <v>2</v>
      </c>
      <c r="I144" s="45" t="s">
        <v>11</v>
      </c>
      <c r="J144" t="s">
        <v>20</v>
      </c>
      <c r="K144" t="s">
        <v>24</v>
      </c>
    </row>
    <row r="145" spans="1:11" ht="409.6">
      <c r="A145" t="s">
        <v>10</v>
      </c>
      <c r="B145">
        <v>1</v>
      </c>
      <c r="D145" s="3" t="s">
        <v>341</v>
      </c>
      <c r="E145" s="55">
        <v>44628</v>
      </c>
      <c r="F145">
        <v>5</v>
      </c>
      <c r="G145">
        <v>752</v>
      </c>
      <c r="H145">
        <v>6</v>
      </c>
      <c r="I145" s="45" t="s">
        <v>16</v>
      </c>
      <c r="J145" t="s">
        <v>21</v>
      </c>
      <c r="K145" t="s">
        <v>24</v>
      </c>
    </row>
    <row r="146" spans="1:11" ht="176">
      <c r="A146" t="s">
        <v>10</v>
      </c>
      <c r="B146">
        <v>1</v>
      </c>
      <c r="D146" s="3" t="s">
        <v>342</v>
      </c>
      <c r="F146">
        <v>23</v>
      </c>
      <c r="G146">
        <v>1200</v>
      </c>
      <c r="H146">
        <v>21</v>
      </c>
      <c r="I146" t="s">
        <v>13</v>
      </c>
      <c r="J146" t="s">
        <v>20</v>
      </c>
      <c r="K146" t="s">
        <v>24</v>
      </c>
    </row>
    <row r="147" spans="1:11" ht="304">
      <c r="A147" t="s">
        <v>10</v>
      </c>
      <c r="B147">
        <v>1</v>
      </c>
      <c r="D147" s="3" t="s">
        <v>343</v>
      </c>
      <c r="E147" s="55">
        <v>44619</v>
      </c>
      <c r="F147">
        <v>34</v>
      </c>
      <c r="G147">
        <v>2400</v>
      </c>
      <c r="H147">
        <v>15</v>
      </c>
      <c r="I147" t="s">
        <v>15</v>
      </c>
      <c r="J147" t="s">
        <v>21</v>
      </c>
      <c r="K147" t="s">
        <v>24</v>
      </c>
    </row>
    <row r="148" spans="1:11" ht="48">
      <c r="A148" t="s">
        <v>10</v>
      </c>
      <c r="B148">
        <v>1</v>
      </c>
      <c r="D148" s="3" t="s">
        <v>344</v>
      </c>
      <c r="E148" s="55">
        <v>44591</v>
      </c>
      <c r="F148">
        <v>12</v>
      </c>
      <c r="G148">
        <v>483</v>
      </c>
      <c r="H148">
        <v>1</v>
      </c>
      <c r="I148" s="45" t="s">
        <v>4</v>
      </c>
      <c r="J148" t="s">
        <v>20</v>
      </c>
      <c r="K148" t="s">
        <v>23</v>
      </c>
    </row>
    <row r="149" spans="1:11" ht="409.6">
      <c r="A149" t="s">
        <v>10</v>
      </c>
      <c r="B149">
        <v>1</v>
      </c>
      <c r="D149" s="3" t="s">
        <v>345</v>
      </c>
      <c r="E149" s="55">
        <v>44612</v>
      </c>
      <c r="F149">
        <v>40</v>
      </c>
      <c r="G149">
        <v>1300</v>
      </c>
      <c r="H149">
        <v>9</v>
      </c>
      <c r="I149" t="s">
        <v>13</v>
      </c>
      <c r="J149" t="s">
        <v>20</v>
      </c>
      <c r="K149" t="s">
        <v>24</v>
      </c>
    </row>
    <row r="150" spans="1:11" ht="288">
      <c r="A150" t="s">
        <v>10</v>
      </c>
      <c r="B150">
        <v>1</v>
      </c>
      <c r="D150" s="3" t="s">
        <v>346</v>
      </c>
      <c r="E150" s="55">
        <v>44591</v>
      </c>
      <c r="F150">
        <v>11</v>
      </c>
      <c r="G150">
        <v>1000</v>
      </c>
      <c r="H150">
        <v>3</v>
      </c>
      <c r="I150" t="s">
        <v>13</v>
      </c>
      <c r="J150" t="s">
        <v>20</v>
      </c>
      <c r="K150" t="s">
        <v>24</v>
      </c>
    </row>
    <row r="151" spans="1:11" ht="13.5" customHeight="1">
      <c r="A151" t="s">
        <v>10</v>
      </c>
      <c r="B151">
        <v>1</v>
      </c>
      <c r="D151" s="3" t="s">
        <v>347</v>
      </c>
      <c r="E151" s="55">
        <v>44590</v>
      </c>
      <c r="F151">
        <v>32</v>
      </c>
      <c r="G151">
        <v>1900</v>
      </c>
      <c r="H151">
        <v>6</v>
      </c>
      <c r="I151" t="s">
        <v>13</v>
      </c>
      <c r="J151" t="s">
        <v>20</v>
      </c>
      <c r="K151" t="s">
        <v>24</v>
      </c>
    </row>
    <row r="152" spans="1:11" ht="409.6">
      <c r="A152" t="s">
        <v>10</v>
      </c>
      <c r="B152">
        <v>1</v>
      </c>
      <c r="D152" s="3" t="s">
        <v>348</v>
      </c>
      <c r="E152" s="55">
        <v>44584</v>
      </c>
      <c r="F152">
        <v>22</v>
      </c>
      <c r="G152">
        <v>909</v>
      </c>
      <c r="H152">
        <v>13</v>
      </c>
      <c r="I152" t="s">
        <v>13</v>
      </c>
      <c r="J152" t="s">
        <v>20</v>
      </c>
      <c r="K152" t="s">
        <v>24</v>
      </c>
    </row>
    <row r="153" spans="1:11" ht="409.6">
      <c r="A153" t="s">
        <v>10</v>
      </c>
      <c r="B153">
        <v>1</v>
      </c>
      <c r="D153" s="3" t="s">
        <v>349</v>
      </c>
      <c r="E153" s="55">
        <v>44574</v>
      </c>
      <c r="F153">
        <v>13</v>
      </c>
      <c r="G153">
        <v>1400</v>
      </c>
      <c r="H153">
        <v>16</v>
      </c>
      <c r="I153" s="45" t="s">
        <v>14</v>
      </c>
      <c r="J153" t="s">
        <v>20</v>
      </c>
      <c r="K153" t="s">
        <v>24</v>
      </c>
    </row>
    <row r="154" spans="1:11" ht="32">
      <c r="A154" t="s">
        <v>10</v>
      </c>
      <c r="B154">
        <v>1</v>
      </c>
      <c r="D154" s="3" t="s">
        <v>350</v>
      </c>
      <c r="E154" s="55">
        <v>44574</v>
      </c>
      <c r="F154">
        <v>48</v>
      </c>
      <c r="G154">
        <v>2100</v>
      </c>
      <c r="H154">
        <v>10</v>
      </c>
      <c r="I154" s="45" t="s">
        <v>17</v>
      </c>
      <c r="J154" t="s">
        <v>20</v>
      </c>
      <c r="K154" t="s">
        <v>23</v>
      </c>
    </row>
    <row r="155" spans="1:11" ht="42.75" customHeight="1">
      <c r="A155" t="s">
        <v>10</v>
      </c>
      <c r="B155">
        <v>1</v>
      </c>
      <c r="D155" s="3" t="s">
        <v>351</v>
      </c>
      <c r="E155" s="55">
        <v>44571</v>
      </c>
      <c r="F155">
        <v>67</v>
      </c>
      <c r="G155">
        <v>1500</v>
      </c>
      <c r="H155">
        <v>36</v>
      </c>
      <c r="I155" t="s">
        <v>13</v>
      </c>
      <c r="J155" t="s">
        <v>20</v>
      </c>
      <c r="K155" t="s">
        <v>24</v>
      </c>
    </row>
  </sheetData>
  <autoFilter ref="A2:L155" xr:uid="{9D8DC8BC-B5A9-4622-A326-1B7B45C0AEF2}"/>
  <dataValidations count="1">
    <dataValidation type="list" allowBlank="1" showInputMessage="1" showErrorMessage="1" sqref="I155 I17:I18 I28:I30 I35 I39 I41 I45 I50:I51 I69 I74 I83 I85 I117:I118 I120:I122 I124 I137:I138 I142:I143 I146 I149:I152 I3:I6 I8:I10 I105 J115:J116 I126:I129 I111 I94 I87 I97:I98 I90:I91 I132:I135" xr:uid="{D3C12868-645A-40D4-B483-48302082D5B6}">
      <formula1>#REF!</formula1>
    </dataValidation>
  </dataValidations>
  <hyperlinks>
    <hyperlink ref="C3" r:id="rId1" xr:uid="{705AE068-C23E-4B5B-8F62-B0365361255A}"/>
    <hyperlink ref="C4" r:id="rId2" xr:uid="{A5691D6D-0002-4D98-AF56-6A926A359C10}"/>
    <hyperlink ref="C5" r:id="rId3" xr:uid="{6F06B3C1-997B-4263-A221-826F2BAC54A3}"/>
    <hyperlink ref="C6" r:id="rId4" xr:uid="{18193914-A8F0-45DC-85B5-3B3CF090949C}"/>
    <hyperlink ref="C7" r:id="rId5" xr:uid="{160E5357-73C0-47D5-8923-CBB9B64D50CB}"/>
    <hyperlink ref="C8" r:id="rId6" xr:uid="{E26D7DEE-4819-4395-94FE-FC57207097B4}"/>
    <hyperlink ref="C9" r:id="rId7" xr:uid="{2AF9A8D2-AF7B-40A5-9CEE-C3CD47E1ABFA}"/>
    <hyperlink ref="C10" r:id="rId8" xr:uid="{0EC2F6DF-79DB-46D7-BEDB-E5C9F70ED008}"/>
    <hyperlink ref="C11" r:id="rId9" xr:uid="{953B88AB-2E63-440C-8442-669ADCA56D7C}"/>
    <hyperlink ref="C12" r:id="rId10" xr:uid="{EBAEB151-19B4-483E-B8F5-8450183C38E4}"/>
    <hyperlink ref="B14:B21" r:id="rId11" display="Page 3" xr:uid="{6F7CD8E6-348E-4286-9808-BC214B96D788}"/>
    <hyperlink ref="C64" r:id="rId12" xr:uid="{E404D7AB-27E2-4700-A034-8708A00D8B62}"/>
    <hyperlink ref="C67" r:id="rId13" xr:uid="{5A48740D-9AFF-41A9-89C5-2DF998A7BFF3}"/>
    <hyperlink ref="C68" r:id="rId14" xr:uid="{4771BAE5-DD44-48F5-9314-FABCD1700DC3}"/>
    <hyperlink ref="C69" r:id="rId15" xr:uid="{521DDC7A-D964-4B8E-9AED-6781AD950101}"/>
    <hyperlink ref="B70" r:id="rId16" display="https://www.facebook.com/IamPeterONeill/" xr:uid="{854D0B27-BC72-49CA-8596-F93127911310}"/>
    <hyperlink ref="C88" r:id="rId17" xr:uid="{D51D0EB4-7867-420F-A69E-191598B3BB01}"/>
    <hyperlink ref="C89" r:id="rId18" xr:uid="{D3676FD4-5066-4610-B05A-EFA34F80F4A7}"/>
    <hyperlink ref="C90" r:id="rId19" xr:uid="{62E62C1E-E7D9-42B0-8A2E-96FA14800595}"/>
    <hyperlink ref="C91" r:id="rId20" xr:uid="{C6A58FA2-710F-4566-9880-66BB6565FA5A}"/>
    <hyperlink ref="C92" r:id="rId21" xr:uid="{1A4F4FE6-D3C0-4C8A-AB47-17657EA2A598}"/>
    <hyperlink ref="C93" r:id="rId22" xr:uid="{E071E79E-7ADF-4A45-BE8D-5CB677D64E43}"/>
    <hyperlink ref="C94" r:id="rId23" xr:uid="{E783C40C-71F0-4B97-A2AE-0181CC46DC42}"/>
    <hyperlink ref="C95" r:id="rId24" xr:uid="{9C86D649-9D86-4870-8DBE-5D6E7624FFDB}"/>
    <hyperlink ref="C96" r:id="rId25" xr:uid="{81AC6A6C-4C6A-42A0-BF44-0E520CEA2968}"/>
    <hyperlink ref="C97" r:id="rId26" xr:uid="{0C192FD1-9C2B-4D93-A1DB-EF4141B99245}"/>
    <hyperlink ref="C98" r:id="rId27" xr:uid="{BCF93B83-9FFE-4799-95B7-0AEF1A2B4706}"/>
    <hyperlink ref="C99" r:id="rId28" xr:uid="{7C2E4AB6-DC9E-497D-90AA-B47BD8018BF4}"/>
    <hyperlink ref="C100" r:id="rId29" xr:uid="{CBF271A4-ABE0-404E-BE8D-6B8234336478}"/>
    <hyperlink ref="C101" r:id="rId30" xr:uid="{2115057F-F610-4EED-AC11-6A7B9F831F44}"/>
    <hyperlink ref="C102" r:id="rId31" xr:uid="{03F126E1-1FBD-4B8B-B955-599091264259}"/>
    <hyperlink ref="C103" r:id="rId32" xr:uid="{DD3B2FC1-6C40-4527-B872-01F6365F1415}"/>
    <hyperlink ref="C104" r:id="rId33" xr:uid="{A6360736-66C9-4DA1-BF68-656760C43F78}"/>
    <hyperlink ref="C105" r:id="rId34" xr:uid="{A88D528E-4F0F-420A-9FC6-B39309008ACF}"/>
    <hyperlink ref="C106" r:id="rId35" xr:uid="{F9522C07-4927-4A6C-A669-3B3FE003D975}"/>
    <hyperlink ref="C107" r:id="rId36" xr:uid="{B72FDB61-7291-4FDF-9F9A-5D2250B67610}"/>
    <hyperlink ref="C108" r:id="rId37" xr:uid="{F944F55F-30F7-42DB-9674-592C346D3FBB}"/>
    <hyperlink ref="C109" r:id="rId38" xr:uid="{318D7BF8-F255-4896-9EE4-98B50DACDCB8}"/>
    <hyperlink ref="C110" r:id="rId39" xr:uid="{E555CD9E-9922-4DC8-8D36-CAE31D1B0CD5}"/>
    <hyperlink ref="C111" r:id="rId40" xr:uid="{68821664-BB58-473C-86BF-E9215A931AD2}"/>
    <hyperlink ref="C112" r:id="rId41" xr:uid="{AF907206-3595-4419-81AD-A4C3E68D1AC2}"/>
    <hyperlink ref="C113" r:id="rId42" xr:uid="{3D02F727-167B-4C8D-874E-5D12B9DE0B3F}"/>
    <hyperlink ref="C114" r:id="rId43" xr:uid="{55309BD9-32A6-423A-91EF-3120F955BFAB}"/>
    <hyperlink ref="B115" r:id="rId44" display="https://www.facebook.com/ncdparkop" xr:uid="{15CE70CD-3C82-4FAC-BA3C-28C375568DAF}"/>
  </hyperlinks>
  <pageMargins left="0.7" right="0.7" top="0.75" bottom="0.75" header="0.3" footer="0.3"/>
  <drawing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85" zoomScaleNormal="85" workbookViewId="0">
      <selection activeCell="H14" sqref="H14"/>
    </sheetView>
  </sheetViews>
  <sheetFormatPr baseColWidth="10" defaultColWidth="8.83203125" defaultRowHeight="15"/>
  <cols>
    <col min="1" max="1" width="15.33203125" bestFit="1" customWidth="1"/>
    <col min="2" max="2" width="26" bestFit="1" customWidth="1"/>
    <col min="3" max="3" width="24.6640625" bestFit="1" customWidth="1"/>
    <col min="4" max="9" width="19.1640625" customWidth="1"/>
    <col min="10" max="10" width="29.83203125" customWidth="1"/>
    <col min="11" max="11" width="48.5" customWidth="1"/>
    <col min="12" max="12" width="24.33203125" bestFit="1" customWidth="1"/>
    <col min="13" max="13" width="13.83203125" bestFit="1" customWidth="1"/>
    <col min="14" max="14" width="44.83203125" bestFit="1" customWidth="1"/>
  </cols>
  <sheetData>
    <row r="1" spans="1:11" ht="17" thickBot="1">
      <c r="A1" s="8" t="s">
        <v>25</v>
      </c>
      <c r="B1" s="8" t="s">
        <v>26</v>
      </c>
      <c r="C1" s="8" t="s">
        <v>27</v>
      </c>
      <c r="D1" s="9" t="s">
        <v>28</v>
      </c>
      <c r="E1" s="9" t="s">
        <v>29</v>
      </c>
      <c r="F1" s="9" t="s">
        <v>30</v>
      </c>
      <c r="G1" s="9" t="s">
        <v>31</v>
      </c>
      <c r="H1" s="9" t="s">
        <v>32</v>
      </c>
      <c r="I1" s="9" t="s">
        <v>33</v>
      </c>
      <c r="J1" s="2" t="s">
        <v>34</v>
      </c>
      <c r="K1" s="2" t="s">
        <v>35</v>
      </c>
    </row>
    <row r="2" spans="1:11" ht="30" customHeight="1" thickTop="1" thickBot="1">
      <c r="A2" s="3" t="s">
        <v>5</v>
      </c>
      <c r="B2" s="3" t="s">
        <v>36</v>
      </c>
      <c r="C2" s="3" t="s">
        <v>37</v>
      </c>
      <c r="D2" s="13" t="s">
        <v>38</v>
      </c>
      <c r="E2" s="13" t="s">
        <v>39</v>
      </c>
      <c r="F2" s="6"/>
      <c r="G2" s="39" t="s">
        <v>40</v>
      </c>
      <c r="H2" s="6"/>
      <c r="I2" s="6"/>
      <c r="J2" t="s">
        <v>41</v>
      </c>
      <c r="K2" t="s">
        <v>42</v>
      </c>
    </row>
    <row r="3" spans="1:11" ht="18" thickTop="1" thickBot="1">
      <c r="A3" s="3" t="s">
        <v>43</v>
      </c>
      <c r="B3" s="3" t="s">
        <v>44</v>
      </c>
      <c r="C3" s="3" t="s">
        <v>45</v>
      </c>
      <c r="D3" s="7"/>
      <c r="E3" s="7"/>
      <c r="F3" s="7"/>
      <c r="G3" s="7"/>
      <c r="H3" s="6"/>
      <c r="I3" s="6"/>
      <c r="J3" t="s">
        <v>46</v>
      </c>
    </row>
    <row r="4" spans="1:11" ht="50" thickTop="1" thickBot="1">
      <c r="A4" t="s">
        <v>6</v>
      </c>
      <c r="B4" t="s">
        <v>47</v>
      </c>
      <c r="C4" t="s">
        <v>48</v>
      </c>
      <c r="D4" s="13" t="s">
        <v>49</v>
      </c>
      <c r="E4" s="13" t="s">
        <v>50</v>
      </c>
      <c r="F4" s="6"/>
      <c r="G4" s="17"/>
      <c r="H4" s="17"/>
      <c r="I4" s="17"/>
      <c r="J4" t="s">
        <v>51</v>
      </c>
      <c r="K4" t="s">
        <v>52</v>
      </c>
    </row>
    <row r="5" spans="1:11" ht="66" thickTop="1" thickBot="1">
      <c r="A5" t="s">
        <v>53</v>
      </c>
      <c r="B5" t="s">
        <v>54</v>
      </c>
      <c r="C5" t="s">
        <v>55</v>
      </c>
      <c r="D5" s="13" t="s">
        <v>56</v>
      </c>
      <c r="E5" s="16" t="s">
        <v>57</v>
      </c>
      <c r="F5" s="58" t="s">
        <v>58</v>
      </c>
      <c r="G5" s="59" t="s">
        <v>59</v>
      </c>
      <c r="H5" s="13" t="s">
        <v>60</v>
      </c>
      <c r="I5" s="13" t="s">
        <v>61</v>
      </c>
      <c r="J5" t="s">
        <v>62</v>
      </c>
      <c r="K5" t="s">
        <v>52</v>
      </c>
    </row>
    <row r="6" spans="1:11" ht="66" thickTop="1" thickBot="1">
      <c r="A6" s="3" t="s">
        <v>7</v>
      </c>
      <c r="B6" s="3" t="s">
        <v>63</v>
      </c>
      <c r="C6" s="3" t="s">
        <v>64</v>
      </c>
      <c r="D6" s="56" t="s">
        <v>65</v>
      </c>
      <c r="E6" s="16" t="s">
        <v>66</v>
      </c>
      <c r="F6" s="17"/>
      <c r="G6" s="13" t="s">
        <v>67</v>
      </c>
      <c r="H6" s="7"/>
      <c r="I6" s="7"/>
      <c r="J6" t="s">
        <v>68</v>
      </c>
      <c r="K6" s="3" t="s">
        <v>52</v>
      </c>
    </row>
    <row r="7" spans="1:11" ht="50" thickTop="1" thickBot="1">
      <c r="A7" s="3" t="s">
        <v>8</v>
      </c>
      <c r="B7" s="3" t="s">
        <v>69</v>
      </c>
      <c r="C7" s="3" t="s">
        <v>70</v>
      </c>
      <c r="D7" s="39" t="s">
        <v>71</v>
      </c>
      <c r="E7" s="17"/>
      <c r="F7" s="17"/>
      <c r="G7" s="31" t="s">
        <v>72</v>
      </c>
      <c r="H7" s="17"/>
      <c r="I7" s="17"/>
      <c r="J7" s="3" t="s">
        <v>73</v>
      </c>
    </row>
    <row r="8" spans="1:11" ht="34" thickTop="1" thickBot="1">
      <c r="A8" s="3" t="s">
        <v>9</v>
      </c>
      <c r="B8" s="3" t="s">
        <v>74</v>
      </c>
      <c r="C8" s="3" t="s">
        <v>75</v>
      </c>
      <c r="D8" s="84" t="s">
        <v>76</v>
      </c>
      <c r="E8" s="6"/>
      <c r="F8" s="6"/>
      <c r="G8" s="16" t="s">
        <v>77</v>
      </c>
      <c r="H8" s="6"/>
      <c r="I8" s="6"/>
      <c r="J8" t="s">
        <v>78</v>
      </c>
    </row>
    <row r="9" spans="1:11" ht="98" thickTop="1" thickBot="1">
      <c r="A9" s="3" t="s">
        <v>10</v>
      </c>
      <c r="B9" s="3" t="s">
        <v>74</v>
      </c>
      <c r="C9" s="3" t="s">
        <v>79</v>
      </c>
      <c r="D9" s="39" t="s">
        <v>80</v>
      </c>
      <c r="E9" s="39" t="s">
        <v>81</v>
      </c>
      <c r="F9" s="6"/>
      <c r="G9" s="39" t="s">
        <v>82</v>
      </c>
      <c r="H9" s="39" t="s">
        <v>83</v>
      </c>
      <c r="I9" s="58" t="s">
        <v>84</v>
      </c>
      <c r="J9" s="3" t="s">
        <v>85</v>
      </c>
      <c r="K9" t="s">
        <v>86</v>
      </c>
    </row>
    <row r="10" spans="1:11" ht="18" thickTop="1" thickBot="1">
      <c r="A10" s="3" t="s">
        <v>87</v>
      </c>
      <c r="B10" s="3" t="s">
        <v>54</v>
      </c>
      <c r="C10" s="3" t="s">
        <v>88</v>
      </c>
      <c r="D10" s="7"/>
      <c r="E10" s="6"/>
      <c r="F10" s="6"/>
      <c r="G10" s="7"/>
      <c r="H10" s="6"/>
      <c r="I10" s="6"/>
    </row>
    <row r="11" spans="1:11" ht="16" thickTop="1">
      <c r="K11" s="3"/>
    </row>
    <row r="12" spans="1:11">
      <c r="K12" s="3"/>
    </row>
    <row r="13" spans="1:11" ht="21" thickBot="1">
      <c r="A13" s="85" t="s">
        <v>89</v>
      </c>
      <c r="B13" s="85"/>
    </row>
    <row r="14" spans="1:11" ht="49" thickTop="1">
      <c r="A14" s="3" t="s">
        <v>90</v>
      </c>
      <c r="B14" s="3" t="s">
        <v>91</v>
      </c>
    </row>
  </sheetData>
  <sortState xmlns:xlrd2="http://schemas.microsoft.com/office/spreadsheetml/2017/richdata2" ref="A2:I9">
    <sortCondition ref="A1:A9"/>
  </sortState>
  <mergeCells count="1">
    <mergeCell ref="A13:B13"/>
  </mergeCells>
  <hyperlinks>
    <hyperlink ref="D2" r:id="rId1" xr:uid="{1D7D2C32-F01E-4689-9FD0-D618824175D0}"/>
    <hyperlink ref="D9" r:id="rId2" xr:uid="{A5A2C905-1F5F-4250-8389-9DAD9E7A79C6}"/>
    <hyperlink ref="E2" r:id="rId3" xr:uid="{9461C6DC-7C39-4A86-87BA-333ED0FE445A}"/>
    <hyperlink ref="D4" r:id="rId4" xr:uid="{3BD07627-8F61-459F-86FE-FCCC644FB4F2}"/>
    <hyperlink ref="D8" r:id="rId5" xr:uid="{2D2DED1C-49EB-4EEA-A16E-ABF377F5FCD3}"/>
    <hyperlink ref="E9" r:id="rId6" xr:uid="{C7AFDCF0-F3A8-4B16-A317-7636B605D0BB}"/>
    <hyperlink ref="D7" r:id="rId7" xr:uid="{D717AE5C-B42F-4AFE-AB84-696FC14BCC0B}"/>
    <hyperlink ref="G8" r:id="rId8" xr:uid="{D2F80C45-E8F9-4606-8A6D-D7811177674C}"/>
    <hyperlink ref="G9" r:id="rId9" xr:uid="{06909ACB-D083-44E7-9401-42795DB92E19}"/>
    <hyperlink ref="H9" r:id="rId10" xr:uid="{6D479C44-5CA7-4DCB-B309-8291AB79FBA4}"/>
    <hyperlink ref="I9" r:id="rId11" xr:uid="{C429A96E-5F32-4A66-A3DE-C3A91163E11E}"/>
    <hyperlink ref="G7" r:id="rId12" xr:uid="{0909595E-0F97-4580-8704-357BEFF2E330}"/>
    <hyperlink ref="G2" r:id="rId13" xr:uid="{3EF350D0-CCC9-4A08-96F3-3AA051EB2BC5}"/>
    <hyperlink ref="D6" r:id="rId14" xr:uid="{AFCE0B0B-D553-4F9F-B881-A51A2B228EC5}"/>
    <hyperlink ref="I5" r:id="rId15" xr:uid="{98826810-5EED-44F4-AEBC-67F3F822BC20}"/>
    <hyperlink ref="E4" r:id="rId16" xr:uid="{FAB44F1D-7D1A-4BA9-BC10-D95D21AA69C0}"/>
  </hyperlinks>
  <pageMargins left="0.7" right="0.7" top="0.75" bottom="0.75" header="0.3" footer="0.3"/>
  <pageSetup orientation="portrait" horizontalDpi="300" verticalDpi="300"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6044E-0D0C-4EA9-A3EB-8FD477D9D70E}">
  <dimension ref="A1:N29"/>
  <sheetViews>
    <sheetView zoomScale="85" zoomScaleNormal="85" workbookViewId="0">
      <selection activeCell="J3" sqref="J3"/>
    </sheetView>
  </sheetViews>
  <sheetFormatPr baseColWidth="10" defaultColWidth="8.83203125" defaultRowHeight="15"/>
  <cols>
    <col min="1" max="1" width="22.6640625" bestFit="1" customWidth="1"/>
    <col min="2" max="2" width="16.33203125" customWidth="1"/>
    <col min="3" max="3" width="47.6640625" customWidth="1"/>
    <col min="4" max="4" width="20.83203125" customWidth="1"/>
    <col min="5" max="6" width="29" bestFit="1" customWidth="1"/>
    <col min="8" max="8" width="15" bestFit="1" customWidth="1"/>
    <col min="9" max="9" width="15.5" bestFit="1" customWidth="1"/>
    <col min="10" max="10" width="14.33203125" bestFit="1" customWidth="1"/>
  </cols>
  <sheetData>
    <row r="1" spans="1:14" ht="16">
      <c r="A1" s="25" t="s">
        <v>92</v>
      </c>
      <c r="B1" s="25" t="s">
        <v>93</v>
      </c>
      <c r="C1" s="25" t="s">
        <v>94</v>
      </c>
      <c r="D1" s="25" t="s">
        <v>95</v>
      </c>
      <c r="E1" s="26" t="s">
        <v>41</v>
      </c>
      <c r="F1" s="26" t="s">
        <v>42</v>
      </c>
      <c r="G1" s="27"/>
      <c r="M1" s="2"/>
      <c r="N1" s="2"/>
    </row>
    <row r="2" spans="1:14" ht="16">
      <c r="A2" s="21" t="s">
        <v>96</v>
      </c>
      <c r="B2" s="22" t="s">
        <v>28</v>
      </c>
      <c r="C2" s="22" t="s">
        <v>29</v>
      </c>
      <c r="D2" s="24" t="s">
        <v>31</v>
      </c>
      <c r="G2" s="9"/>
    </row>
    <row r="3" spans="1:14">
      <c r="A3" s="21" t="s">
        <v>97</v>
      </c>
      <c r="B3" s="20">
        <v>126000</v>
      </c>
      <c r="C3" s="20">
        <v>2791</v>
      </c>
      <c r="D3" s="22">
        <v>1200</v>
      </c>
      <c r="G3" s="9"/>
    </row>
    <row r="4" spans="1:14" ht="16">
      <c r="A4" s="21" t="s">
        <v>98</v>
      </c>
      <c r="B4" s="13" t="s">
        <v>99</v>
      </c>
      <c r="C4" s="13" t="s">
        <v>99</v>
      </c>
      <c r="D4" s="13" t="s">
        <v>99</v>
      </c>
      <c r="G4" s="9"/>
    </row>
    <row r="5" spans="1:14" ht="16">
      <c r="A5" s="21" t="s">
        <v>100</v>
      </c>
      <c r="B5" s="28" t="s">
        <v>101</v>
      </c>
      <c r="C5" s="32">
        <v>44529</v>
      </c>
      <c r="D5" s="32">
        <v>44529</v>
      </c>
      <c r="G5" s="9"/>
    </row>
    <row r="6" spans="1:14" s="23" customFormat="1"/>
    <row r="7" spans="1:14" ht="16">
      <c r="A7" s="1" t="s">
        <v>102</v>
      </c>
      <c r="B7" s="1" t="s">
        <v>103</v>
      </c>
      <c r="C7" s="1" t="s">
        <v>104</v>
      </c>
      <c r="D7" s="1" t="s">
        <v>105</v>
      </c>
      <c r="E7" s="1" t="s">
        <v>106</v>
      </c>
      <c r="F7" s="1" t="s">
        <v>107</v>
      </c>
      <c r="G7" s="1" t="s">
        <v>108</v>
      </c>
      <c r="H7" s="9" t="s">
        <v>109</v>
      </c>
      <c r="I7" s="1" t="s">
        <v>110</v>
      </c>
      <c r="J7" s="1" t="s">
        <v>111</v>
      </c>
      <c r="K7" s="1"/>
    </row>
    <row r="8" spans="1:14" ht="16">
      <c r="A8" t="s">
        <v>29</v>
      </c>
      <c r="B8" s="15" t="s">
        <v>112</v>
      </c>
      <c r="C8" t="s">
        <v>113</v>
      </c>
      <c r="D8" s="12">
        <v>44564.756944444445</v>
      </c>
      <c r="E8">
        <v>2</v>
      </c>
      <c r="F8">
        <v>24</v>
      </c>
      <c r="G8">
        <v>1</v>
      </c>
      <c r="H8" s="3" t="s">
        <v>114</v>
      </c>
    </row>
    <row r="9" spans="1:14">
      <c r="A9" t="s">
        <v>29</v>
      </c>
      <c r="B9" s="15" t="s">
        <v>112</v>
      </c>
      <c r="C9" t="s">
        <v>113</v>
      </c>
      <c r="D9" s="12">
        <v>44564.758333333331</v>
      </c>
      <c r="E9">
        <v>15</v>
      </c>
      <c r="F9">
        <v>116</v>
      </c>
      <c r="G9">
        <v>0</v>
      </c>
      <c r="H9" t="s">
        <v>114</v>
      </c>
    </row>
    <row r="10" spans="1:14" ht="102" customHeight="1">
      <c r="A10" t="s">
        <v>29</v>
      </c>
      <c r="B10" s="15" t="s">
        <v>112</v>
      </c>
      <c r="C10" s="3" t="s">
        <v>115</v>
      </c>
      <c r="D10" s="12">
        <v>44564.76458333333</v>
      </c>
      <c r="E10">
        <v>329</v>
      </c>
      <c r="F10">
        <v>1400</v>
      </c>
      <c r="G10">
        <v>12</v>
      </c>
      <c r="H10" t="s">
        <v>13</v>
      </c>
      <c r="I10" t="s">
        <v>20</v>
      </c>
      <c r="J10" t="s">
        <v>116</v>
      </c>
    </row>
    <row r="11" spans="1:14" ht="55.5" customHeight="1">
      <c r="A11" t="s">
        <v>29</v>
      </c>
      <c r="B11" s="15" t="s">
        <v>112</v>
      </c>
      <c r="C11" s="3" t="s">
        <v>117</v>
      </c>
      <c r="D11" s="12">
        <v>44564.765277777777</v>
      </c>
      <c r="E11">
        <v>372</v>
      </c>
      <c r="F11">
        <v>10000</v>
      </c>
      <c r="G11">
        <v>85</v>
      </c>
      <c r="H11" t="s">
        <v>13</v>
      </c>
      <c r="I11" t="s">
        <v>20</v>
      </c>
      <c r="J11" t="s">
        <v>116</v>
      </c>
    </row>
    <row r="12" spans="1:14" ht="45.75" customHeight="1">
      <c r="A12" t="s">
        <v>29</v>
      </c>
      <c r="B12" s="15" t="s">
        <v>112</v>
      </c>
      <c r="C12" s="3" t="s">
        <v>118</v>
      </c>
      <c r="D12" s="12">
        <v>44564.765972222223</v>
      </c>
      <c r="E12">
        <v>189</v>
      </c>
      <c r="F12">
        <v>643</v>
      </c>
      <c r="G12">
        <v>17</v>
      </c>
      <c r="H12" t="s">
        <v>15</v>
      </c>
      <c r="I12" t="s">
        <v>20</v>
      </c>
      <c r="J12" t="s">
        <v>116</v>
      </c>
    </row>
    <row r="13" spans="1:14" ht="35.25" customHeight="1">
      <c r="A13" t="s">
        <v>29</v>
      </c>
      <c r="B13" s="15" t="s">
        <v>112</v>
      </c>
      <c r="C13" s="3" t="s">
        <v>119</v>
      </c>
      <c r="D13" s="12">
        <v>44564.76666666667</v>
      </c>
      <c r="E13">
        <v>2</v>
      </c>
      <c r="F13">
        <v>45</v>
      </c>
      <c r="G13">
        <v>0</v>
      </c>
      <c r="H13" t="s">
        <v>13</v>
      </c>
      <c r="I13" t="s">
        <v>20</v>
      </c>
      <c r="J13" t="s">
        <v>116</v>
      </c>
    </row>
    <row r="14" spans="1:14" ht="43.5" customHeight="1">
      <c r="A14" t="s">
        <v>29</v>
      </c>
      <c r="B14" s="15" t="s">
        <v>112</v>
      </c>
      <c r="C14" s="3" t="s">
        <v>120</v>
      </c>
      <c r="D14" s="12">
        <v>44564.767361111109</v>
      </c>
      <c r="E14">
        <v>15</v>
      </c>
      <c r="F14">
        <v>101</v>
      </c>
      <c r="G14">
        <v>1</v>
      </c>
      <c r="H14" t="s">
        <v>13</v>
      </c>
      <c r="I14" t="s">
        <v>20</v>
      </c>
      <c r="J14" t="s">
        <v>116</v>
      </c>
    </row>
    <row r="15" spans="1:14" ht="67.5" customHeight="1">
      <c r="A15" t="s">
        <v>29</v>
      </c>
      <c r="B15" s="5" t="s">
        <v>112</v>
      </c>
      <c r="C15" s="3" t="s">
        <v>121</v>
      </c>
      <c r="D15" s="12">
        <v>44564.768055555556</v>
      </c>
      <c r="E15">
        <v>225</v>
      </c>
      <c r="F15">
        <v>966</v>
      </c>
      <c r="G15">
        <v>40</v>
      </c>
      <c r="H15" t="s">
        <v>13</v>
      </c>
      <c r="I15" t="s">
        <v>20</v>
      </c>
      <c r="J15" t="s">
        <v>116</v>
      </c>
    </row>
    <row r="16" spans="1:14" ht="64.5" customHeight="1">
      <c r="A16" t="s">
        <v>29</v>
      </c>
      <c r="B16" s="15" t="s">
        <v>112</v>
      </c>
      <c r="C16" s="3" t="s">
        <v>122</v>
      </c>
      <c r="D16" s="12">
        <v>44609.868055555555</v>
      </c>
      <c r="E16">
        <v>185</v>
      </c>
      <c r="F16">
        <v>11000</v>
      </c>
      <c r="G16">
        <v>132</v>
      </c>
      <c r="H16" t="s">
        <v>15</v>
      </c>
      <c r="I16" t="s">
        <v>20</v>
      </c>
      <c r="J16" t="s">
        <v>116</v>
      </c>
    </row>
    <row r="17" spans="1:13" ht="66.75" customHeight="1">
      <c r="A17" t="s">
        <v>29</v>
      </c>
      <c r="B17" s="5" t="s">
        <v>112</v>
      </c>
      <c r="C17" s="3" t="s">
        <v>123</v>
      </c>
      <c r="D17" s="12">
        <v>44611.651388888888</v>
      </c>
      <c r="E17">
        <v>314</v>
      </c>
      <c r="F17">
        <v>2600</v>
      </c>
      <c r="G17">
        <v>186</v>
      </c>
      <c r="H17" t="s">
        <v>15</v>
      </c>
      <c r="I17" t="s">
        <v>21</v>
      </c>
      <c r="J17" t="s">
        <v>116</v>
      </c>
    </row>
    <row r="20" spans="1:13">
      <c r="H20" t="s">
        <v>124</v>
      </c>
      <c r="J20" t="s">
        <v>125</v>
      </c>
      <c r="L20" t="s">
        <v>126</v>
      </c>
      <c r="M20">
        <v>8</v>
      </c>
    </row>
    <row r="21" spans="1:13">
      <c r="H21" t="s">
        <v>127</v>
      </c>
      <c r="J21" t="s">
        <v>128</v>
      </c>
      <c r="L21" t="s">
        <v>129</v>
      </c>
      <c r="M21">
        <v>0</v>
      </c>
    </row>
    <row r="22" spans="1:13" s="14" customFormat="1">
      <c r="A22"/>
      <c r="B22"/>
      <c r="C22"/>
      <c r="D22"/>
      <c r="E22"/>
      <c r="F22"/>
    </row>
    <row r="23" spans="1:13" s="14" customFormat="1" ht="152.25" customHeight="1">
      <c r="A23"/>
      <c r="B23"/>
      <c r="C23"/>
      <c r="D23"/>
      <c r="E23"/>
      <c r="F23"/>
    </row>
    <row r="24" spans="1:13" s="14" customFormat="1">
      <c r="A24"/>
      <c r="B24"/>
      <c r="C24"/>
      <c r="D24"/>
      <c r="E24"/>
      <c r="F24"/>
    </row>
    <row r="25" spans="1:13" s="14" customFormat="1">
      <c r="A25"/>
      <c r="B25"/>
      <c r="C25"/>
      <c r="D25"/>
      <c r="E25"/>
      <c r="F25"/>
    </row>
    <row r="26" spans="1:13" s="14" customFormat="1">
      <c r="A26"/>
      <c r="B26"/>
      <c r="C26"/>
      <c r="D26"/>
      <c r="E26"/>
      <c r="F26"/>
    </row>
    <row r="27" spans="1:13" s="14" customFormat="1">
      <c r="A27"/>
      <c r="B27"/>
      <c r="C27"/>
      <c r="D27"/>
      <c r="E27"/>
      <c r="F27"/>
    </row>
    <row r="29" spans="1:13" ht="167.25" customHeight="1"/>
  </sheetData>
  <dataValidations count="1">
    <dataValidation type="list" allowBlank="1" showInputMessage="1" showErrorMessage="1" sqref="H8:H17" xr:uid="{764FB62C-208A-4573-A540-72B1E598FFCC}">
      <formula1>#REF!</formula1>
    </dataValidation>
  </dataValidations>
  <hyperlinks>
    <hyperlink ref="B2" r:id="rId1" xr:uid="{130B714C-3FC6-4084-8106-7A2273501CA1}"/>
    <hyperlink ref="C2" r:id="rId2" xr:uid="{E204C225-DDFE-4674-BBE7-06F325FEA155}"/>
    <hyperlink ref="B8" r:id="rId3" xr:uid="{466A8229-8155-40FF-BD95-0861B66D7F84}"/>
    <hyperlink ref="B9" r:id="rId4" xr:uid="{D6E280D8-5D90-4A84-A5AC-17695A6F19A6}"/>
    <hyperlink ref="B10" r:id="rId5" xr:uid="{137F0B16-CB5D-41CF-BF73-F7E1F48E3884}"/>
    <hyperlink ref="B11" r:id="rId6" xr:uid="{76208374-C2F9-4C2C-B441-6ECABE4C2A9C}"/>
    <hyperlink ref="B12" r:id="rId7" xr:uid="{22304B4D-3224-4984-B123-974F029B22AC}"/>
    <hyperlink ref="B13" r:id="rId8" xr:uid="{FAF05DA8-C041-4D84-A7D1-082D99DC0131}"/>
    <hyperlink ref="B14" r:id="rId9" xr:uid="{AB3F9B39-FB9B-4327-A3A4-217629B9DC8E}"/>
    <hyperlink ref="B15" r:id="rId10" xr:uid="{4A0929F0-0054-4F97-9315-A01348FB6CCA}"/>
    <hyperlink ref="B16" r:id="rId11" xr:uid="{69435544-1741-46D0-8DA4-31C734852C74}"/>
    <hyperlink ref="B17" r:id="rId12" xr:uid="{AEADA8BE-0139-46C2-89D4-586283E1612C}"/>
    <hyperlink ref="D2" r:id="rId13" xr:uid="{9445377D-0270-4142-A63E-EEBB28DC4622}"/>
  </hyperlinks>
  <pageMargins left="0.7" right="0.7" top="0.75" bottom="0.75" header="0.3" footer="0.3"/>
  <pageSetup orientation="portrait" horizontalDpi="300" verticalDpi="300"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14D9-1917-40E9-9F01-9BA6AEBF1619}">
  <dimension ref="A1:E11"/>
  <sheetViews>
    <sheetView workbookViewId="0">
      <selection activeCell="G18" sqref="G18"/>
    </sheetView>
  </sheetViews>
  <sheetFormatPr baseColWidth="10" defaultColWidth="8.83203125" defaultRowHeight="15"/>
  <cols>
    <col min="1" max="1" width="22.6640625" bestFit="1" customWidth="1"/>
    <col min="2" max="2" width="13.5" customWidth="1"/>
    <col min="3" max="3" width="14.1640625" customWidth="1"/>
    <col min="4" max="4" width="23.1640625" bestFit="1" customWidth="1"/>
    <col min="5" max="5" width="15.5" customWidth="1"/>
  </cols>
  <sheetData>
    <row r="1" spans="1:5" ht="49" thickBot="1">
      <c r="A1" s="11" t="s">
        <v>130</v>
      </c>
      <c r="B1" s="11" t="s">
        <v>131</v>
      </c>
      <c r="C1" s="11" t="s">
        <v>132</v>
      </c>
      <c r="D1" s="11" t="s">
        <v>133</v>
      </c>
      <c r="E1" t="s">
        <v>46</v>
      </c>
    </row>
    <row r="2" spans="1:5" ht="17" thickTop="1" thickBot="1">
      <c r="A2" s="86" t="s">
        <v>134</v>
      </c>
      <c r="B2" s="86"/>
      <c r="C2" s="86"/>
      <c r="D2" s="86"/>
      <c r="E2" s="86"/>
    </row>
    <row r="3" spans="1:5" ht="17" thickTop="1" thickBot="1">
      <c r="A3" s="86"/>
      <c r="B3" s="86"/>
      <c r="C3" s="86"/>
      <c r="D3" s="86"/>
      <c r="E3" s="86"/>
    </row>
    <row r="4" spans="1:5" ht="17" thickTop="1" thickBot="1">
      <c r="A4" s="86"/>
      <c r="B4" s="86"/>
      <c r="C4" s="86"/>
      <c r="D4" s="86"/>
      <c r="E4" s="86"/>
    </row>
    <row r="5" spans="1:5" ht="17" thickTop="1" thickBot="1">
      <c r="A5" s="86"/>
      <c r="B5" s="86"/>
      <c r="C5" s="86"/>
      <c r="D5" s="86"/>
      <c r="E5" s="86"/>
    </row>
    <row r="6" spans="1:5" ht="17" thickTop="1" thickBot="1">
      <c r="A6" s="86"/>
      <c r="B6" s="86"/>
      <c r="C6" s="86"/>
      <c r="D6" s="86"/>
      <c r="E6" s="86"/>
    </row>
    <row r="7" spans="1:5" ht="17" thickTop="1" thickBot="1">
      <c r="A7" s="86"/>
      <c r="B7" s="86"/>
      <c r="C7" s="86"/>
      <c r="D7" s="86"/>
      <c r="E7" s="86"/>
    </row>
    <row r="8" spans="1:5" ht="17" thickTop="1" thickBot="1">
      <c r="A8" s="86"/>
      <c r="B8" s="86"/>
      <c r="C8" s="86"/>
      <c r="D8" s="86"/>
      <c r="E8" s="86"/>
    </row>
    <row r="9" spans="1:5" ht="17" thickTop="1" thickBot="1">
      <c r="A9" s="86"/>
      <c r="B9" s="86"/>
      <c r="C9" s="86"/>
      <c r="D9" s="86"/>
      <c r="E9" s="86"/>
    </row>
    <row r="10" spans="1:5" ht="16" thickTop="1"/>
    <row r="11" spans="1:5">
      <c r="A11" t="s">
        <v>135</v>
      </c>
    </row>
  </sheetData>
  <mergeCells count="1">
    <mergeCell ref="A2:E9"/>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6125-9848-479A-BF68-23F3D4B05701}">
  <dimension ref="A1:O112"/>
  <sheetViews>
    <sheetView workbookViewId="0">
      <pane ySplit="7" topLeftCell="A8" activePane="bottomLeft" state="frozen"/>
      <selection pane="bottomLeft" activeCell="D2" sqref="D2"/>
    </sheetView>
  </sheetViews>
  <sheetFormatPr baseColWidth="10" defaultColWidth="8.83203125" defaultRowHeight="15"/>
  <cols>
    <col min="1" max="1" width="16.5" customWidth="1"/>
    <col min="2" max="2" width="16.1640625" bestFit="1" customWidth="1"/>
    <col min="3" max="3" width="66.5" style="3" customWidth="1"/>
    <col min="4" max="4" width="15.83203125" customWidth="1"/>
    <col min="6" max="6" width="24.6640625" customWidth="1"/>
    <col min="8" max="8" width="13.6640625" customWidth="1"/>
    <col min="9" max="9" width="14.1640625" bestFit="1" customWidth="1"/>
    <col min="10" max="10" width="12.5" bestFit="1" customWidth="1"/>
  </cols>
  <sheetData>
    <row r="1" spans="1:15" ht="48">
      <c r="A1" s="11" t="s">
        <v>136</v>
      </c>
      <c r="B1" s="11" t="s">
        <v>137</v>
      </c>
      <c r="C1" s="11" t="s">
        <v>138</v>
      </c>
      <c r="D1" s="11" t="s">
        <v>139</v>
      </c>
      <c r="E1" t="s">
        <v>51</v>
      </c>
      <c r="F1" s="3" t="s">
        <v>52</v>
      </c>
    </row>
    <row r="2" spans="1:15" ht="16">
      <c r="A2" s="1" t="s">
        <v>102</v>
      </c>
      <c r="B2" s="15" t="s">
        <v>140</v>
      </c>
      <c r="C2" s="4" t="s">
        <v>29</v>
      </c>
      <c r="D2" s="5"/>
    </row>
    <row r="3" spans="1:15" ht="32">
      <c r="A3" s="1" t="s">
        <v>97</v>
      </c>
      <c r="B3">
        <v>63000</v>
      </c>
      <c r="C3" s="3">
        <v>13000</v>
      </c>
      <c r="D3" s="10"/>
      <c r="E3" s="10"/>
      <c r="G3" s="64" t="s">
        <v>13</v>
      </c>
      <c r="H3" s="41" t="s">
        <v>14</v>
      </c>
      <c r="I3" s="41" t="s">
        <v>141</v>
      </c>
      <c r="J3" s="41" t="s">
        <v>18</v>
      </c>
      <c r="K3" s="41" t="s">
        <v>15</v>
      </c>
      <c r="L3" s="41" t="s">
        <v>4</v>
      </c>
      <c r="M3" s="41" t="s">
        <v>17</v>
      </c>
      <c r="N3" s="41" t="s">
        <v>12</v>
      </c>
      <c r="O3" s="41" t="s">
        <v>16</v>
      </c>
    </row>
    <row r="4" spans="1:15" ht="16">
      <c r="A4" s="1" t="s">
        <v>98</v>
      </c>
      <c r="B4" s="13" t="s">
        <v>142</v>
      </c>
      <c r="C4" s="13" t="s">
        <v>143</v>
      </c>
      <c r="E4" s="10"/>
      <c r="G4" s="9"/>
    </row>
    <row r="5" spans="1:15">
      <c r="A5" s="21" t="s">
        <v>100</v>
      </c>
      <c r="B5" s="32">
        <v>43594</v>
      </c>
      <c r="C5" s="28"/>
      <c r="D5" s="28"/>
      <c r="E5" s="28"/>
      <c r="F5" s="20"/>
      <c r="G5" s="9"/>
    </row>
    <row r="6" spans="1:15" s="23" customFormat="1">
      <c r="C6" s="42"/>
    </row>
    <row r="7" spans="1:15" ht="24" customHeight="1">
      <c r="A7" s="1" t="s">
        <v>102</v>
      </c>
      <c r="B7" s="1" t="s">
        <v>103</v>
      </c>
      <c r="C7" s="9" t="s">
        <v>104</v>
      </c>
      <c r="D7" s="1" t="s">
        <v>105</v>
      </c>
      <c r="E7" s="1" t="s">
        <v>106</v>
      </c>
      <c r="F7" s="1" t="s">
        <v>107</v>
      </c>
      <c r="G7" s="1" t="s">
        <v>108</v>
      </c>
      <c r="H7" s="9" t="s">
        <v>109</v>
      </c>
      <c r="I7" t="s">
        <v>144</v>
      </c>
      <c r="J7" t="s">
        <v>145</v>
      </c>
    </row>
    <row r="8" spans="1:15" ht="30" customHeight="1">
      <c r="A8" s="4" t="s">
        <v>29</v>
      </c>
      <c r="B8" s="45"/>
      <c r="C8" s="44" t="s">
        <v>146</v>
      </c>
      <c r="D8" s="46">
        <v>44662</v>
      </c>
      <c r="E8" s="45">
        <v>68</v>
      </c>
      <c r="F8" s="45">
        <v>330</v>
      </c>
      <c r="G8" s="45">
        <v>37</v>
      </c>
      <c r="H8" s="45" t="s">
        <v>17</v>
      </c>
      <c r="I8" t="s">
        <v>21</v>
      </c>
      <c r="J8" t="s">
        <v>24</v>
      </c>
    </row>
    <row r="9" spans="1:15" ht="30" customHeight="1">
      <c r="A9" s="4" t="s">
        <v>29</v>
      </c>
      <c r="B9" s="45"/>
      <c r="C9" s="44" t="s">
        <v>147</v>
      </c>
      <c r="D9" s="46">
        <v>44657</v>
      </c>
      <c r="E9" s="45">
        <v>22</v>
      </c>
      <c r="F9" s="45">
        <v>181</v>
      </c>
      <c r="G9" s="45">
        <v>104</v>
      </c>
      <c r="H9" s="45" t="s">
        <v>11</v>
      </c>
      <c r="I9" t="s">
        <v>21</v>
      </c>
      <c r="J9" t="s">
        <v>24</v>
      </c>
    </row>
    <row r="10" spans="1:15" ht="30" customHeight="1">
      <c r="A10" s="4" t="s">
        <v>29</v>
      </c>
      <c r="B10" s="45"/>
      <c r="C10" s="44" t="s">
        <v>148</v>
      </c>
      <c r="D10" s="46">
        <v>44656</v>
      </c>
      <c r="E10" s="45">
        <v>5</v>
      </c>
      <c r="F10" s="45">
        <v>122</v>
      </c>
      <c r="G10" s="45">
        <v>17</v>
      </c>
      <c r="H10" s="45" t="s">
        <v>15</v>
      </c>
      <c r="I10" t="s">
        <v>21</v>
      </c>
      <c r="J10" t="s">
        <v>24</v>
      </c>
    </row>
    <row r="11" spans="1:15" ht="30" customHeight="1">
      <c r="A11" s="4" t="s">
        <v>29</v>
      </c>
      <c r="B11" s="45"/>
      <c r="C11" s="44" t="s">
        <v>149</v>
      </c>
      <c r="D11" s="46">
        <v>44656</v>
      </c>
      <c r="E11" s="45">
        <v>58</v>
      </c>
      <c r="F11" s="45">
        <v>267</v>
      </c>
      <c r="G11" s="45">
        <v>55</v>
      </c>
      <c r="H11" s="45" t="s">
        <v>13</v>
      </c>
      <c r="I11" t="s">
        <v>21</v>
      </c>
      <c r="J11" t="s">
        <v>24</v>
      </c>
    </row>
    <row r="12" spans="1:15" ht="30" customHeight="1">
      <c r="A12" s="4" t="s">
        <v>29</v>
      </c>
      <c r="B12" s="45"/>
      <c r="C12" s="44" t="s">
        <v>150</v>
      </c>
      <c r="D12" s="46">
        <v>44654</v>
      </c>
      <c r="E12" s="45">
        <v>35</v>
      </c>
      <c r="F12" s="45">
        <v>302</v>
      </c>
      <c r="G12" s="45">
        <v>44</v>
      </c>
      <c r="H12" s="45" t="s">
        <v>13</v>
      </c>
      <c r="I12" t="s">
        <v>21</v>
      </c>
      <c r="J12" t="s">
        <v>24</v>
      </c>
    </row>
    <row r="13" spans="1:15" ht="30" customHeight="1">
      <c r="A13" s="4" t="s">
        <v>29</v>
      </c>
      <c r="B13" s="45"/>
      <c r="C13" s="44" t="s">
        <v>151</v>
      </c>
      <c r="D13" s="46">
        <v>44652</v>
      </c>
      <c r="E13" s="45">
        <v>58</v>
      </c>
      <c r="F13" s="45">
        <v>196</v>
      </c>
      <c r="G13" s="45">
        <v>25</v>
      </c>
      <c r="H13" s="45" t="s">
        <v>17</v>
      </c>
      <c r="I13" t="s">
        <v>20</v>
      </c>
      <c r="J13" t="s">
        <v>24</v>
      </c>
    </row>
    <row r="14" spans="1:15" ht="30" customHeight="1">
      <c r="A14" s="4" t="s">
        <v>29</v>
      </c>
      <c r="B14" s="45"/>
      <c r="C14" s="44" t="s">
        <v>152</v>
      </c>
      <c r="D14" s="46">
        <v>44652</v>
      </c>
      <c r="E14" s="45">
        <v>7</v>
      </c>
      <c r="F14" s="45">
        <v>40</v>
      </c>
      <c r="G14" s="45">
        <v>14</v>
      </c>
      <c r="H14" s="45" t="s">
        <v>17</v>
      </c>
      <c r="I14" t="s">
        <v>21</v>
      </c>
      <c r="J14" t="s">
        <v>24</v>
      </c>
    </row>
    <row r="15" spans="1:15" ht="30" customHeight="1">
      <c r="A15" s="4" t="s">
        <v>29</v>
      </c>
      <c r="B15" s="45"/>
      <c r="C15" s="44" t="s">
        <v>153</v>
      </c>
      <c r="D15" s="46">
        <v>44650</v>
      </c>
      <c r="E15" s="45">
        <v>35</v>
      </c>
      <c r="F15" s="45">
        <v>115</v>
      </c>
      <c r="G15" s="45">
        <v>26</v>
      </c>
      <c r="H15" s="45" t="s">
        <v>154</v>
      </c>
      <c r="I15" t="s">
        <v>21</v>
      </c>
      <c r="J15" t="s">
        <v>24</v>
      </c>
    </row>
    <row r="16" spans="1:15" ht="30" customHeight="1">
      <c r="A16" s="45" t="s">
        <v>155</v>
      </c>
      <c r="B16" s="45"/>
      <c r="C16" s="44" t="s">
        <v>156</v>
      </c>
      <c r="D16" s="46">
        <v>44650</v>
      </c>
      <c r="E16" s="45">
        <v>1</v>
      </c>
      <c r="F16" s="45">
        <v>18</v>
      </c>
      <c r="G16" s="45">
        <v>5</v>
      </c>
      <c r="H16" s="45" t="s">
        <v>154</v>
      </c>
      <c r="I16" t="s">
        <v>21</v>
      </c>
      <c r="J16" t="s">
        <v>24</v>
      </c>
    </row>
    <row r="17" spans="1:10" ht="30" customHeight="1">
      <c r="A17" s="4" t="s">
        <v>29</v>
      </c>
      <c r="B17" s="45"/>
      <c r="C17" s="44" t="s">
        <v>157</v>
      </c>
      <c r="D17" s="46">
        <v>44649</v>
      </c>
      <c r="E17" s="45">
        <v>2</v>
      </c>
      <c r="F17" s="45">
        <v>61</v>
      </c>
      <c r="G17" s="45">
        <v>10</v>
      </c>
      <c r="H17" s="45" t="s">
        <v>16</v>
      </c>
      <c r="I17" t="s">
        <v>21</v>
      </c>
      <c r="J17" t="s">
        <v>24</v>
      </c>
    </row>
    <row r="18" spans="1:10" ht="30" customHeight="1">
      <c r="A18" s="4" t="s">
        <v>29</v>
      </c>
      <c r="B18" s="45"/>
      <c r="C18" s="44" t="s">
        <v>158</v>
      </c>
      <c r="D18" s="46">
        <v>44648</v>
      </c>
      <c r="E18" s="45">
        <v>13</v>
      </c>
      <c r="F18" s="45">
        <v>65</v>
      </c>
      <c r="G18" s="45">
        <v>52</v>
      </c>
      <c r="H18" s="45" t="s">
        <v>17</v>
      </c>
      <c r="I18" t="s">
        <v>21</v>
      </c>
      <c r="J18" t="s">
        <v>23</v>
      </c>
    </row>
    <row r="19" spans="1:10" ht="30" customHeight="1">
      <c r="A19" s="4" t="s">
        <v>29</v>
      </c>
      <c r="B19" s="45"/>
      <c r="C19" s="44" t="s">
        <v>157</v>
      </c>
      <c r="D19" s="46">
        <v>44644</v>
      </c>
      <c r="E19" s="45">
        <v>2</v>
      </c>
      <c r="F19" s="45">
        <v>70</v>
      </c>
      <c r="G19" s="45">
        <v>11</v>
      </c>
      <c r="H19" s="45" t="s">
        <v>16</v>
      </c>
      <c r="I19" t="s">
        <v>21</v>
      </c>
      <c r="J19" t="s">
        <v>24</v>
      </c>
    </row>
    <row r="20" spans="1:10" ht="30" customHeight="1">
      <c r="A20" s="4" t="s">
        <v>29</v>
      </c>
      <c r="B20" s="45"/>
      <c r="C20" s="44" t="s">
        <v>159</v>
      </c>
      <c r="D20" s="46">
        <v>44643</v>
      </c>
      <c r="E20" s="45">
        <v>13</v>
      </c>
      <c r="F20" s="45">
        <v>158</v>
      </c>
      <c r="G20" s="45">
        <v>62</v>
      </c>
      <c r="H20" s="45" t="s">
        <v>15</v>
      </c>
      <c r="I20" t="s">
        <v>21</v>
      </c>
      <c r="J20" t="s">
        <v>24</v>
      </c>
    </row>
    <row r="21" spans="1:10" ht="30" customHeight="1">
      <c r="A21" s="4" t="s">
        <v>29</v>
      </c>
      <c r="B21" s="45"/>
      <c r="C21" s="44" t="s">
        <v>160</v>
      </c>
      <c r="D21" s="46">
        <v>44634</v>
      </c>
      <c r="E21" s="45">
        <v>25</v>
      </c>
      <c r="F21" s="45">
        <v>63</v>
      </c>
      <c r="G21" s="45">
        <v>8</v>
      </c>
      <c r="H21" s="45" t="s">
        <v>17</v>
      </c>
      <c r="I21" t="s">
        <v>21</v>
      </c>
      <c r="J21" t="s">
        <v>24</v>
      </c>
    </row>
    <row r="22" spans="1:10" ht="30" customHeight="1">
      <c r="A22" s="4" t="s">
        <v>29</v>
      </c>
      <c r="B22" s="45"/>
      <c r="C22" s="44" t="s">
        <v>161</v>
      </c>
      <c r="D22" s="46">
        <v>44630</v>
      </c>
      <c r="E22" s="45">
        <v>28</v>
      </c>
      <c r="F22" s="45">
        <v>172</v>
      </c>
      <c r="G22" s="45">
        <v>26</v>
      </c>
      <c r="H22" s="45" t="s">
        <v>13</v>
      </c>
      <c r="I22" t="s">
        <v>21</v>
      </c>
      <c r="J22" t="s">
        <v>24</v>
      </c>
    </row>
    <row r="23" spans="1:10" ht="30" customHeight="1">
      <c r="A23" s="4" t="s">
        <v>29</v>
      </c>
      <c r="B23" s="45"/>
      <c r="C23" s="44" t="s">
        <v>162</v>
      </c>
      <c r="D23" s="46">
        <v>44612</v>
      </c>
      <c r="E23" s="45">
        <v>2</v>
      </c>
      <c r="F23" s="45">
        <v>71</v>
      </c>
      <c r="G23" s="45">
        <v>8</v>
      </c>
      <c r="H23" s="45" t="s">
        <v>13</v>
      </c>
      <c r="I23" t="s">
        <v>20</v>
      </c>
      <c r="J23" t="s">
        <v>24</v>
      </c>
    </row>
    <row r="24" spans="1:10" ht="30" customHeight="1">
      <c r="A24" s="4" t="s">
        <v>29</v>
      </c>
      <c r="B24" s="45"/>
      <c r="C24" s="44" t="s">
        <v>163</v>
      </c>
      <c r="D24" s="46">
        <v>44609</v>
      </c>
      <c r="E24" s="45">
        <v>5</v>
      </c>
      <c r="F24" s="45">
        <v>27</v>
      </c>
      <c r="G24" s="45">
        <v>11</v>
      </c>
      <c r="H24" s="45" t="s">
        <v>13</v>
      </c>
      <c r="I24" t="s">
        <v>21</v>
      </c>
      <c r="J24" t="s">
        <v>24</v>
      </c>
    </row>
    <row r="25" spans="1:10" ht="30" customHeight="1">
      <c r="A25" s="4" t="s">
        <v>29</v>
      </c>
      <c r="B25" s="45"/>
      <c r="C25" s="44" t="s">
        <v>164</v>
      </c>
      <c r="D25" s="46">
        <v>44605</v>
      </c>
      <c r="E25" s="45">
        <v>5</v>
      </c>
      <c r="F25" s="45">
        <v>63</v>
      </c>
      <c r="G25" s="45">
        <v>8</v>
      </c>
      <c r="H25" s="45" t="s">
        <v>4</v>
      </c>
      <c r="I25" t="s">
        <v>21</v>
      </c>
      <c r="J25" t="s">
        <v>24</v>
      </c>
    </row>
    <row r="26" spans="1:10" ht="30" customHeight="1">
      <c r="A26" s="4" t="s">
        <v>29</v>
      </c>
      <c r="B26" s="47" t="s">
        <v>165</v>
      </c>
      <c r="C26" s="48" t="s">
        <v>166</v>
      </c>
      <c r="D26" s="49">
        <v>44600</v>
      </c>
      <c r="E26" s="47">
        <v>1</v>
      </c>
      <c r="F26" s="47">
        <v>9</v>
      </c>
      <c r="G26" s="47">
        <v>1</v>
      </c>
      <c r="H26" s="47" t="s">
        <v>12</v>
      </c>
      <c r="I26" t="s">
        <v>21</v>
      </c>
      <c r="J26" t="s">
        <v>24</v>
      </c>
    </row>
    <row r="27" spans="1:10" ht="30" customHeight="1">
      <c r="A27" s="4" t="s">
        <v>29</v>
      </c>
      <c r="B27" s="45"/>
      <c r="C27" s="44" t="s">
        <v>167</v>
      </c>
      <c r="D27" s="46">
        <v>44599</v>
      </c>
      <c r="E27" s="45">
        <v>3</v>
      </c>
      <c r="F27" s="45">
        <v>35</v>
      </c>
      <c r="G27" s="45">
        <v>10</v>
      </c>
      <c r="H27" s="45" t="s">
        <v>11</v>
      </c>
      <c r="I27" t="s">
        <v>21</v>
      </c>
      <c r="J27" t="s">
        <v>24</v>
      </c>
    </row>
    <row r="28" spans="1:10" ht="30" customHeight="1">
      <c r="A28" s="4" t="s">
        <v>29</v>
      </c>
      <c r="B28" s="45"/>
      <c r="C28" s="44" t="s">
        <v>168</v>
      </c>
      <c r="D28" s="46">
        <v>44597</v>
      </c>
      <c r="E28" s="45">
        <v>5</v>
      </c>
      <c r="F28" s="45">
        <v>36</v>
      </c>
      <c r="G28" s="45">
        <v>6</v>
      </c>
      <c r="H28" s="45" t="s">
        <v>17</v>
      </c>
      <c r="I28" t="s">
        <v>21</v>
      </c>
      <c r="J28" t="s">
        <v>24</v>
      </c>
    </row>
    <row r="29" spans="1:10" ht="30" customHeight="1">
      <c r="A29" s="4" t="s">
        <v>30</v>
      </c>
      <c r="B29" s="45"/>
      <c r="C29" s="44" t="s">
        <v>169</v>
      </c>
      <c r="D29" s="46">
        <v>44595</v>
      </c>
      <c r="E29" s="45">
        <v>2</v>
      </c>
      <c r="F29" s="45">
        <v>48</v>
      </c>
      <c r="G29" s="45">
        <v>7</v>
      </c>
      <c r="H29" s="45" t="s">
        <v>13</v>
      </c>
      <c r="I29" t="s">
        <v>20</v>
      </c>
      <c r="J29" t="s">
        <v>24</v>
      </c>
    </row>
    <row r="30" spans="1:10" ht="30" customHeight="1">
      <c r="A30" s="4" t="s">
        <v>30</v>
      </c>
      <c r="B30" s="45"/>
      <c r="C30" s="44" t="s">
        <v>170</v>
      </c>
      <c r="D30" s="46">
        <v>44594</v>
      </c>
      <c r="E30" s="45">
        <v>3</v>
      </c>
      <c r="F30" s="45">
        <v>29</v>
      </c>
      <c r="G30" s="45">
        <v>14</v>
      </c>
      <c r="H30" s="45" t="s">
        <v>11</v>
      </c>
      <c r="I30" t="s">
        <v>21</v>
      </c>
      <c r="J30" t="s">
        <v>24</v>
      </c>
    </row>
    <row r="31" spans="1:10" ht="30" customHeight="1">
      <c r="A31" s="4" t="s">
        <v>30</v>
      </c>
      <c r="B31" s="45"/>
      <c r="C31" s="44" t="s">
        <v>171</v>
      </c>
      <c r="D31" s="46">
        <v>44592</v>
      </c>
      <c r="E31" s="45">
        <v>6</v>
      </c>
      <c r="F31" s="45">
        <v>43</v>
      </c>
      <c r="G31" s="45">
        <v>11</v>
      </c>
      <c r="H31" s="45" t="s">
        <v>11</v>
      </c>
      <c r="I31" t="s">
        <v>21</v>
      </c>
      <c r="J31" t="s">
        <v>24</v>
      </c>
    </row>
    <row r="32" spans="1:10" ht="30" customHeight="1">
      <c r="A32" s="4" t="s">
        <v>30</v>
      </c>
      <c r="B32" s="45"/>
      <c r="C32" s="44" t="s">
        <v>172</v>
      </c>
      <c r="D32" s="46">
        <v>44590</v>
      </c>
      <c r="E32" s="45">
        <v>2</v>
      </c>
      <c r="F32" s="45">
        <v>36</v>
      </c>
      <c r="G32" s="45">
        <v>10</v>
      </c>
      <c r="H32" s="45" t="s">
        <v>11</v>
      </c>
      <c r="I32" t="s">
        <v>21</v>
      </c>
      <c r="J32" t="s">
        <v>24</v>
      </c>
    </row>
    <row r="33" spans="1:10" ht="30" customHeight="1">
      <c r="A33" s="4" t="s">
        <v>30</v>
      </c>
      <c r="B33" s="45"/>
      <c r="C33" s="44" t="s">
        <v>173</v>
      </c>
      <c r="D33" s="46">
        <v>44589</v>
      </c>
      <c r="E33" s="45">
        <v>37</v>
      </c>
      <c r="F33" s="45">
        <v>72</v>
      </c>
      <c r="G33" s="45">
        <v>29</v>
      </c>
      <c r="H33" s="45" t="s">
        <v>13</v>
      </c>
      <c r="I33" t="s">
        <v>20</v>
      </c>
      <c r="J33" t="s">
        <v>24</v>
      </c>
    </row>
    <row r="34" spans="1:10" ht="30" customHeight="1">
      <c r="A34" s="4" t="s">
        <v>30</v>
      </c>
      <c r="B34" s="45"/>
      <c r="C34" s="44" t="s">
        <v>174</v>
      </c>
      <c r="D34" s="46">
        <v>44586</v>
      </c>
      <c r="E34" s="45">
        <v>40</v>
      </c>
      <c r="F34" s="45">
        <v>63</v>
      </c>
      <c r="G34" s="45">
        <v>50</v>
      </c>
      <c r="H34" s="45" t="s">
        <v>11</v>
      </c>
      <c r="I34" t="s">
        <v>21</v>
      </c>
      <c r="J34" t="s">
        <v>24</v>
      </c>
    </row>
    <row r="35" spans="1:10" ht="30" customHeight="1">
      <c r="A35" s="4" t="s">
        <v>30</v>
      </c>
      <c r="B35" s="45"/>
      <c r="C35" s="44" t="s">
        <v>175</v>
      </c>
      <c r="D35" s="46">
        <v>44584</v>
      </c>
      <c r="E35" s="45"/>
      <c r="F35" s="45">
        <v>37</v>
      </c>
      <c r="G35" s="45">
        <v>22</v>
      </c>
      <c r="H35" s="45" t="s">
        <v>13</v>
      </c>
      <c r="I35" t="s">
        <v>21</v>
      </c>
      <c r="J35" t="s">
        <v>24</v>
      </c>
    </row>
    <row r="36" spans="1:10" ht="30" customHeight="1">
      <c r="A36" s="4" t="s">
        <v>30</v>
      </c>
      <c r="B36" s="45"/>
      <c r="C36" s="44" t="s">
        <v>176</v>
      </c>
      <c r="D36" s="46">
        <v>44581</v>
      </c>
      <c r="E36" s="45">
        <v>22</v>
      </c>
      <c r="F36" s="45">
        <v>33</v>
      </c>
      <c r="G36" s="45">
        <v>13</v>
      </c>
      <c r="H36" s="45" t="s">
        <v>12</v>
      </c>
      <c r="I36" t="s">
        <v>21</v>
      </c>
      <c r="J36" t="s">
        <v>24</v>
      </c>
    </row>
    <row r="37" spans="1:10" ht="30" customHeight="1">
      <c r="A37" s="4" t="s">
        <v>30</v>
      </c>
      <c r="B37" s="45"/>
      <c r="C37" s="44" t="s">
        <v>177</v>
      </c>
      <c r="D37" s="46">
        <v>44581</v>
      </c>
      <c r="E37" s="45">
        <v>3</v>
      </c>
      <c r="F37" s="45">
        <v>30</v>
      </c>
      <c r="G37" s="45">
        <v>10</v>
      </c>
      <c r="H37" s="45" t="s">
        <v>14</v>
      </c>
      <c r="I37" t="s">
        <v>20</v>
      </c>
      <c r="J37" t="s">
        <v>24</v>
      </c>
    </row>
    <row r="38" spans="1:10" ht="30" customHeight="1">
      <c r="A38" s="4" t="s">
        <v>30</v>
      </c>
      <c r="B38" s="45"/>
      <c r="C38" s="44" t="s">
        <v>178</v>
      </c>
      <c r="D38" s="46">
        <v>44580</v>
      </c>
      <c r="E38" s="45">
        <v>23</v>
      </c>
      <c r="F38" s="45">
        <v>51</v>
      </c>
      <c r="G38" s="45">
        <v>23</v>
      </c>
      <c r="H38" s="45" t="s">
        <v>11</v>
      </c>
      <c r="I38" t="s">
        <v>21</v>
      </c>
      <c r="J38" t="s">
        <v>24</v>
      </c>
    </row>
    <row r="39" spans="1:10" ht="30" customHeight="1">
      <c r="A39" s="4" t="s">
        <v>30</v>
      </c>
      <c r="B39" s="45"/>
      <c r="C39" s="44" t="s">
        <v>179</v>
      </c>
      <c r="D39" s="46">
        <v>44579</v>
      </c>
      <c r="E39" s="45"/>
      <c r="F39" s="45">
        <v>23</v>
      </c>
      <c r="G39" s="45">
        <v>9</v>
      </c>
      <c r="H39" s="45" t="s">
        <v>13</v>
      </c>
      <c r="I39" t="s">
        <v>20</v>
      </c>
      <c r="J39" t="s">
        <v>24</v>
      </c>
    </row>
    <row r="40" spans="1:10" ht="30" customHeight="1">
      <c r="A40" s="4" t="s">
        <v>30</v>
      </c>
      <c r="B40" s="45"/>
      <c r="C40" s="44" t="s">
        <v>180</v>
      </c>
      <c r="D40" s="46">
        <v>44579</v>
      </c>
      <c r="E40" s="45">
        <v>12</v>
      </c>
      <c r="F40" s="45">
        <v>28</v>
      </c>
      <c r="G40" s="45">
        <v>3</v>
      </c>
      <c r="H40" s="45" t="s">
        <v>15</v>
      </c>
      <c r="I40" t="s">
        <v>21</v>
      </c>
      <c r="J40" t="s">
        <v>181</v>
      </c>
    </row>
    <row r="41" spans="1:10" ht="30" customHeight="1">
      <c r="A41" s="4" t="s">
        <v>30</v>
      </c>
      <c r="B41" s="45"/>
      <c r="C41" s="44" t="s">
        <v>182</v>
      </c>
      <c r="D41" s="46">
        <v>44579</v>
      </c>
      <c r="E41" s="45">
        <v>8</v>
      </c>
      <c r="F41" s="45">
        <v>23</v>
      </c>
      <c r="G41" s="45">
        <v>5</v>
      </c>
      <c r="H41" s="45" t="s">
        <v>17</v>
      </c>
      <c r="I41" t="s">
        <v>21</v>
      </c>
      <c r="J41" t="s">
        <v>24</v>
      </c>
    </row>
    <row r="42" spans="1:10" ht="30" customHeight="1">
      <c r="A42" s="4" t="s">
        <v>30</v>
      </c>
      <c r="B42" s="45"/>
      <c r="C42" s="44" t="s">
        <v>183</v>
      </c>
      <c r="D42" s="46">
        <v>44578</v>
      </c>
      <c r="E42" s="45">
        <v>58</v>
      </c>
      <c r="F42" s="45">
        <v>70</v>
      </c>
      <c r="G42" s="45">
        <v>21</v>
      </c>
      <c r="H42" s="45" t="s">
        <v>17</v>
      </c>
      <c r="I42" t="s">
        <v>21</v>
      </c>
      <c r="J42" t="s">
        <v>24</v>
      </c>
    </row>
    <row r="43" spans="1:10" ht="30" customHeight="1">
      <c r="A43" s="4" t="s">
        <v>30</v>
      </c>
      <c r="B43" s="45"/>
      <c r="C43" s="44" t="s">
        <v>184</v>
      </c>
      <c r="D43" s="46">
        <v>44577</v>
      </c>
      <c r="E43" s="45">
        <v>15</v>
      </c>
      <c r="F43" s="45">
        <v>87</v>
      </c>
      <c r="G43" s="45">
        <v>12</v>
      </c>
      <c r="H43" s="45" t="s">
        <v>16</v>
      </c>
      <c r="I43" t="s">
        <v>21</v>
      </c>
      <c r="J43" t="s">
        <v>24</v>
      </c>
    </row>
    <row r="44" spans="1:10" ht="30" customHeight="1">
      <c r="A44" s="4" t="s">
        <v>30</v>
      </c>
      <c r="B44" s="45"/>
      <c r="C44" s="44" t="s">
        <v>185</v>
      </c>
      <c r="D44" s="46">
        <v>44576</v>
      </c>
      <c r="E44" s="45">
        <v>18</v>
      </c>
      <c r="F44" s="45">
        <v>58</v>
      </c>
      <c r="G44" s="45">
        <v>17</v>
      </c>
      <c r="H44" s="45" t="s">
        <v>13</v>
      </c>
      <c r="I44" t="s">
        <v>20</v>
      </c>
      <c r="J44" t="s">
        <v>24</v>
      </c>
    </row>
    <row r="45" spans="1:10" ht="30" customHeight="1">
      <c r="A45" s="4" t="s">
        <v>29</v>
      </c>
      <c r="B45" s="45"/>
      <c r="C45" s="44" t="s">
        <v>186</v>
      </c>
      <c r="D45" s="46">
        <v>44576</v>
      </c>
      <c r="E45" s="45">
        <v>59</v>
      </c>
      <c r="F45" s="45">
        <v>110</v>
      </c>
      <c r="G45" s="45">
        <v>52</v>
      </c>
      <c r="H45" s="45" t="s">
        <v>13</v>
      </c>
      <c r="I45" t="s">
        <v>21</v>
      </c>
      <c r="J45" t="s">
        <v>24</v>
      </c>
    </row>
    <row r="46" spans="1:10" ht="30" customHeight="1">
      <c r="A46" s="4" t="s">
        <v>29</v>
      </c>
      <c r="B46" s="45"/>
      <c r="C46" s="44" t="s">
        <v>187</v>
      </c>
      <c r="D46" s="46">
        <v>44573</v>
      </c>
      <c r="E46" s="45">
        <v>44</v>
      </c>
      <c r="F46" s="45">
        <v>188</v>
      </c>
      <c r="G46" s="45">
        <v>29</v>
      </c>
      <c r="H46" s="45" t="s">
        <v>14</v>
      </c>
      <c r="I46" t="s">
        <v>21</v>
      </c>
      <c r="J46" t="s">
        <v>24</v>
      </c>
    </row>
    <row r="47" spans="1:10" ht="30" customHeight="1">
      <c r="A47" s="4" t="s">
        <v>29</v>
      </c>
      <c r="B47" s="45"/>
      <c r="C47" s="44" t="s">
        <v>188</v>
      </c>
      <c r="D47" s="46">
        <v>44572</v>
      </c>
      <c r="E47" s="45">
        <v>14</v>
      </c>
      <c r="F47" s="45">
        <v>70</v>
      </c>
      <c r="G47" s="45">
        <v>18</v>
      </c>
      <c r="H47" s="45" t="s">
        <v>4</v>
      </c>
      <c r="I47" t="s">
        <v>21</v>
      </c>
      <c r="J47" t="s">
        <v>24</v>
      </c>
    </row>
    <row r="48" spans="1:10" ht="30" customHeight="1">
      <c r="A48" s="4" t="s">
        <v>29</v>
      </c>
      <c r="B48" s="45"/>
      <c r="C48" s="44" t="s">
        <v>189</v>
      </c>
      <c r="D48" s="46">
        <v>44571</v>
      </c>
      <c r="E48" s="45">
        <v>36</v>
      </c>
      <c r="F48" s="45">
        <v>64</v>
      </c>
      <c r="G48" s="45">
        <v>27</v>
      </c>
      <c r="H48" s="45" t="s">
        <v>17</v>
      </c>
      <c r="I48" t="s">
        <v>21</v>
      </c>
      <c r="J48" t="s">
        <v>24</v>
      </c>
    </row>
    <row r="49" spans="1:10" ht="30" customHeight="1">
      <c r="A49" s="4" t="s">
        <v>29</v>
      </c>
      <c r="B49" s="45"/>
      <c r="C49" s="44" t="s">
        <v>190</v>
      </c>
      <c r="D49" s="46">
        <v>44570</v>
      </c>
      <c r="E49" s="45"/>
      <c r="F49" s="45">
        <v>32</v>
      </c>
      <c r="G49" s="45">
        <v>2</v>
      </c>
      <c r="H49" s="45" t="s">
        <v>16</v>
      </c>
      <c r="I49" t="s">
        <v>21</v>
      </c>
      <c r="J49" t="s">
        <v>24</v>
      </c>
    </row>
    <row r="50" spans="1:10" ht="30" customHeight="1">
      <c r="A50" s="4" t="s">
        <v>29</v>
      </c>
      <c r="B50" s="45"/>
      <c r="C50" s="44" t="s">
        <v>191</v>
      </c>
      <c r="D50" s="46">
        <v>44565</v>
      </c>
      <c r="E50" s="45">
        <v>21</v>
      </c>
      <c r="F50" s="45">
        <v>74</v>
      </c>
      <c r="G50" s="45">
        <v>25</v>
      </c>
      <c r="H50" s="45" t="s">
        <v>12</v>
      </c>
      <c r="I50" t="s">
        <v>21</v>
      </c>
      <c r="J50" t="s">
        <v>24</v>
      </c>
    </row>
    <row r="51" spans="1:10" ht="30" customHeight="1">
      <c r="A51" s="4" t="s">
        <v>29</v>
      </c>
      <c r="B51" s="45"/>
      <c r="C51" s="44" t="s">
        <v>192</v>
      </c>
      <c r="D51" s="46">
        <v>44563</v>
      </c>
      <c r="E51" s="45">
        <v>10</v>
      </c>
      <c r="F51" s="45">
        <v>61</v>
      </c>
      <c r="G51" s="45">
        <v>6</v>
      </c>
      <c r="H51" s="45" t="s">
        <v>14</v>
      </c>
      <c r="I51" t="s">
        <v>20</v>
      </c>
      <c r="J51" t="s">
        <v>24</v>
      </c>
    </row>
    <row r="52" spans="1:10">
      <c r="A52" s="4"/>
      <c r="C52" s="43"/>
    </row>
    <row r="53" spans="1:10">
      <c r="C53" s="43"/>
    </row>
    <row r="54" spans="1:10">
      <c r="C54" s="43"/>
    </row>
    <row r="55" spans="1:10">
      <c r="C55" s="43"/>
    </row>
    <row r="56" spans="1:10">
      <c r="C56" s="43"/>
    </row>
    <row r="57" spans="1:10">
      <c r="C57" s="43"/>
    </row>
    <row r="58" spans="1:10">
      <c r="C58" s="43"/>
    </row>
    <row r="59" spans="1:10">
      <c r="C59" s="43"/>
    </row>
    <row r="60" spans="1:10">
      <c r="C60" s="43"/>
    </row>
    <row r="61" spans="1:10">
      <c r="C61" s="43"/>
    </row>
    <row r="62" spans="1:10">
      <c r="C62" s="43"/>
    </row>
    <row r="63" spans="1:10">
      <c r="C63" s="43"/>
    </row>
    <row r="64" spans="1:10">
      <c r="C64" s="43"/>
    </row>
    <row r="65" spans="3:3">
      <c r="C65" s="43"/>
    </row>
    <row r="66" spans="3:3">
      <c r="C66" s="43"/>
    </row>
    <row r="67" spans="3:3">
      <c r="C67" s="43"/>
    </row>
    <row r="68" spans="3:3">
      <c r="C68" s="43"/>
    </row>
    <row r="69" spans="3:3">
      <c r="C69" s="43"/>
    </row>
    <row r="70" spans="3:3">
      <c r="C70" s="43"/>
    </row>
    <row r="71" spans="3:3">
      <c r="C71" s="43"/>
    </row>
    <row r="72" spans="3:3">
      <c r="C72" s="43"/>
    </row>
    <row r="73" spans="3:3">
      <c r="C73" s="43"/>
    </row>
    <row r="74" spans="3:3">
      <c r="C74" s="43"/>
    </row>
    <row r="75" spans="3:3">
      <c r="C75" s="43"/>
    </row>
    <row r="76" spans="3:3">
      <c r="C76" s="43"/>
    </row>
    <row r="77" spans="3:3">
      <c r="C77" s="43"/>
    </row>
    <row r="78" spans="3:3">
      <c r="C78" s="43"/>
    </row>
    <row r="79" spans="3:3">
      <c r="C79" s="43"/>
    </row>
    <row r="80" spans="3:3">
      <c r="C80" s="43"/>
    </row>
    <row r="81" spans="3:3">
      <c r="C81" s="43"/>
    </row>
    <row r="82" spans="3:3">
      <c r="C82" s="43"/>
    </row>
    <row r="83" spans="3:3">
      <c r="C83" s="43"/>
    </row>
    <row r="84" spans="3:3">
      <c r="C84" s="43"/>
    </row>
    <row r="85" spans="3:3">
      <c r="C85" s="43"/>
    </row>
    <row r="86" spans="3:3">
      <c r="C86" s="43"/>
    </row>
    <row r="87" spans="3:3">
      <c r="C87" s="43"/>
    </row>
    <row r="88" spans="3:3">
      <c r="C88" s="43"/>
    </row>
    <row r="89" spans="3:3">
      <c r="C89" s="43"/>
    </row>
    <row r="90" spans="3:3">
      <c r="C90" s="43"/>
    </row>
    <row r="91" spans="3:3">
      <c r="C91" s="43"/>
    </row>
    <row r="92" spans="3:3">
      <c r="C92" s="43"/>
    </row>
    <row r="93" spans="3:3">
      <c r="C93" s="43"/>
    </row>
    <row r="94" spans="3:3">
      <c r="C94" s="43"/>
    </row>
    <row r="95" spans="3:3">
      <c r="C95" s="43"/>
    </row>
    <row r="96" spans="3:3">
      <c r="C96" s="43"/>
    </row>
    <row r="97" spans="3:3">
      <c r="C97" s="43"/>
    </row>
    <row r="98" spans="3:3">
      <c r="C98" s="43"/>
    </row>
    <row r="99" spans="3:3">
      <c r="C99" s="43"/>
    </row>
    <row r="100" spans="3:3">
      <c r="C100" s="43"/>
    </row>
    <row r="101" spans="3:3">
      <c r="C101" s="43"/>
    </row>
    <row r="102" spans="3:3">
      <c r="C102" s="43"/>
    </row>
    <row r="103" spans="3:3">
      <c r="C103" s="43"/>
    </row>
    <row r="104" spans="3:3">
      <c r="C104" s="43"/>
    </row>
    <row r="105" spans="3:3">
      <c r="C105" s="43"/>
    </row>
    <row r="106" spans="3:3">
      <c r="C106" s="43"/>
    </row>
    <row r="107" spans="3:3">
      <c r="C107" s="43"/>
    </row>
    <row r="108" spans="3:3">
      <c r="C108" s="43"/>
    </row>
    <row r="109" spans="3:3">
      <c r="C109" s="43"/>
    </row>
    <row r="110" spans="3:3">
      <c r="C110" s="43"/>
    </row>
    <row r="111" spans="3:3">
      <c r="C111" s="43"/>
    </row>
    <row r="112" spans="3:3">
      <c r="C112" s="43"/>
    </row>
  </sheetData>
  <autoFilter ref="A7:K60" xr:uid="{08DE6125-9848-479A-BF68-23F3D4B05701}">
    <sortState xmlns:xlrd2="http://schemas.microsoft.com/office/spreadsheetml/2017/richdata2" ref="A8:K60">
      <sortCondition descending="1" ref="D7:D60"/>
    </sortState>
  </autoFilter>
  <hyperlinks>
    <hyperlink ref="B2" r:id="rId1" display="Page 1" xr:uid="{68A571AE-1030-42BE-A302-57E7A45AEDB6}"/>
    <hyperlink ref="C2" r:id="rId2" display="Page 3" xr:uid="{3A2418FC-A87A-48D5-A3F0-5C7D64BCAAC6}"/>
    <hyperlink ref="A45" r:id="rId3" display="Page 3" xr:uid="{8DA05F4A-3975-443C-9BCE-DEF696927EF8}"/>
    <hyperlink ref="A46" r:id="rId4" display="Page 3" xr:uid="{A89FEE92-71D7-4C53-96C7-DA32E89A5B16}"/>
    <hyperlink ref="A47" r:id="rId5" display="Page 3" xr:uid="{25155334-5767-4C5C-B466-DE9CBD0EDE0D}"/>
    <hyperlink ref="A48" r:id="rId6" display="Page 3" xr:uid="{AAD0D41D-8DD3-42D3-AF79-85BAFAA7A3CF}"/>
    <hyperlink ref="A49" r:id="rId7" display="Page 3" xr:uid="{79D8807F-545E-4D58-A604-7B80F9D0065F}"/>
    <hyperlink ref="A50" r:id="rId8" display="Page 3" xr:uid="{406198AE-6B00-4680-A45D-8A57944DDD15}"/>
    <hyperlink ref="A51" r:id="rId9" display="Page 3" xr:uid="{F6AF8B9C-6BE9-4226-8499-137FF5611C45}"/>
    <hyperlink ref="A8" r:id="rId10" display="Page 3" xr:uid="{CCF1C3E1-EABB-4999-93EE-4336E02E5060}"/>
    <hyperlink ref="A9" r:id="rId11" display="Page 3" xr:uid="{B51CC881-E593-46A5-91B3-67A1BD64D2FB}"/>
    <hyperlink ref="A10" r:id="rId12" display="Page 3" xr:uid="{9B0F01AD-8B8F-460A-BB6C-6544D2D8702B}"/>
    <hyperlink ref="A11" r:id="rId13" display="Page 3" xr:uid="{A8C98FB2-8A96-4E87-9E2F-71A334C14CE1}"/>
    <hyperlink ref="A12" r:id="rId14" display="Page 3" xr:uid="{4549D946-80B6-47A9-A8D2-D2A98D225452}"/>
    <hyperlink ref="A13" r:id="rId15" display="Page 3" xr:uid="{4029C6C9-74C9-4EED-AB4A-67A81E3E6736}"/>
    <hyperlink ref="A14" r:id="rId16" display="Page 3" xr:uid="{D9343F61-0F56-4413-A032-1780B10D40CA}"/>
    <hyperlink ref="A15" r:id="rId17" display="Page 3" xr:uid="{45F0195F-E553-44FD-8C00-A303F5680F28}"/>
    <hyperlink ref="A17" r:id="rId18" display="Page 3" xr:uid="{B02AF864-AD14-4EA5-8B3C-7DCE1D46DB96}"/>
    <hyperlink ref="A18" r:id="rId19" display="Page 3" xr:uid="{7CAC915F-AAA5-42A7-888B-EEA096A8B230}"/>
    <hyperlink ref="A19" r:id="rId20" display="Page 3" xr:uid="{B6824A0C-D5E2-42D8-ABAE-2A0205E626E6}"/>
    <hyperlink ref="A20" r:id="rId21" display="Page 3" xr:uid="{9C31321E-8ADB-43BA-BAD4-A653FA5E7765}"/>
    <hyperlink ref="A21" r:id="rId22" display="Page 3" xr:uid="{7E2AD957-8D4D-47F2-ABA2-A51FFE7AAA4B}"/>
    <hyperlink ref="A22" r:id="rId23" display="Page 3" xr:uid="{C957ECFC-BAA9-4D32-A2E8-88CE21F5B787}"/>
    <hyperlink ref="A23" r:id="rId24" display="Page 3" xr:uid="{AF8D81BC-2140-4513-BC68-9502A2FFD651}"/>
    <hyperlink ref="A24" r:id="rId25" display="Page 3" xr:uid="{3C366EC2-26B4-40A1-9480-2EA4D31D0E95}"/>
    <hyperlink ref="A25" r:id="rId26" display="Page 3" xr:uid="{7A9152DD-1756-4285-85C7-23803F5D7D8E}"/>
    <hyperlink ref="A26" r:id="rId27" display="Page 3" xr:uid="{A026E2ED-23EC-419B-A499-331B5FA8583E}"/>
    <hyperlink ref="A27" r:id="rId28" display="Page 3" xr:uid="{57B57812-0237-4D66-B6F7-6A4383D23E80}"/>
    <hyperlink ref="A28" r:id="rId29" display="Page 3" xr:uid="{31CBE9B5-B3FC-496E-9511-EAAE97818C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3DF6-5DD5-48D6-BFC5-CAF5BAFD6A70}">
  <dimension ref="A1:N16"/>
  <sheetViews>
    <sheetView workbookViewId="0">
      <selection activeCell="C22" sqref="C22"/>
    </sheetView>
  </sheetViews>
  <sheetFormatPr baseColWidth="10" defaultColWidth="8.83203125" defaultRowHeight="15"/>
  <cols>
    <col min="1" max="1" width="22.6640625" bestFit="1" customWidth="1"/>
    <col min="2" max="2" width="73.5" customWidth="1"/>
    <col min="3" max="3" width="80.83203125" customWidth="1"/>
    <col min="4" max="4" width="23.1640625" bestFit="1" customWidth="1"/>
    <col min="5" max="5" width="29" bestFit="1" customWidth="1"/>
    <col min="6" max="6" width="41.83203125" customWidth="1"/>
  </cols>
  <sheetData>
    <row r="1" spans="1:14" ht="32">
      <c r="A1" s="11" t="s">
        <v>193</v>
      </c>
      <c r="B1" s="11" t="s">
        <v>194</v>
      </c>
      <c r="C1" s="11" t="s">
        <v>195</v>
      </c>
      <c r="D1" s="11" t="s">
        <v>196</v>
      </c>
      <c r="E1" t="s">
        <v>62</v>
      </c>
      <c r="F1" s="3" t="s">
        <v>52</v>
      </c>
      <c r="M1" s="2"/>
      <c r="N1" s="2"/>
    </row>
    <row r="2" spans="1:14" ht="16">
      <c r="A2" s="1" t="s">
        <v>102</v>
      </c>
      <c r="B2" s="4" t="s">
        <v>197</v>
      </c>
      <c r="C2" s="5" t="s">
        <v>32</v>
      </c>
      <c r="D2" s="5" t="s">
        <v>33</v>
      </c>
      <c r="E2" s="4" t="s">
        <v>28</v>
      </c>
      <c r="F2" s="4" t="s">
        <v>29</v>
      </c>
      <c r="G2" s="5" t="s">
        <v>30</v>
      </c>
    </row>
    <row r="3" spans="1:14">
      <c r="A3" s="1" t="s">
        <v>97</v>
      </c>
      <c r="B3" t="s">
        <v>198</v>
      </c>
      <c r="C3">
        <v>1600</v>
      </c>
      <c r="D3">
        <v>549</v>
      </c>
      <c r="E3">
        <v>14187</v>
      </c>
      <c r="F3">
        <v>1481</v>
      </c>
      <c r="G3" s="9"/>
    </row>
    <row r="4" spans="1:14" ht="16">
      <c r="A4" s="1" t="s">
        <v>98</v>
      </c>
      <c r="B4" s="57" t="s">
        <v>199</v>
      </c>
      <c r="C4" s="19" t="s">
        <v>200</v>
      </c>
      <c r="D4" s="19" t="s">
        <v>200</v>
      </c>
      <c r="E4" s="57" t="s">
        <v>199</v>
      </c>
      <c r="F4" s="57" t="s">
        <v>199</v>
      </c>
      <c r="G4" s="13" t="s">
        <v>143</v>
      </c>
    </row>
    <row r="5" spans="1:14">
      <c r="A5" s="21" t="s">
        <v>100</v>
      </c>
      <c r="B5" s="28"/>
      <c r="C5" s="28"/>
      <c r="D5" s="28"/>
      <c r="E5" s="28"/>
      <c r="F5" s="20"/>
      <c r="G5" s="9"/>
    </row>
    <row r="6" spans="1:14" s="23" customFormat="1"/>
    <row r="7" spans="1:14">
      <c r="A7" s="1" t="s">
        <v>102</v>
      </c>
      <c r="B7" s="1" t="s">
        <v>103</v>
      </c>
      <c r="C7" s="1" t="s">
        <v>104</v>
      </c>
      <c r="D7" s="1" t="s">
        <v>105</v>
      </c>
      <c r="E7" s="1" t="s">
        <v>106</v>
      </c>
      <c r="F7" s="1" t="s">
        <v>107</v>
      </c>
      <c r="G7" s="1" t="s">
        <v>108</v>
      </c>
      <c r="H7" s="9"/>
    </row>
    <row r="8" spans="1:14">
      <c r="A8" s="1" t="s">
        <v>29</v>
      </c>
      <c r="B8" t="s">
        <v>201</v>
      </c>
      <c r="C8" t="s">
        <v>202</v>
      </c>
      <c r="D8" s="12">
        <v>44597.599999999999</v>
      </c>
      <c r="E8">
        <v>10</v>
      </c>
      <c r="F8">
        <v>98</v>
      </c>
      <c r="G8">
        <v>2</v>
      </c>
    </row>
    <row r="9" spans="1:14">
      <c r="A9" s="1" t="s">
        <v>33</v>
      </c>
      <c r="B9" t="s">
        <v>203</v>
      </c>
      <c r="C9" t="s">
        <v>198</v>
      </c>
      <c r="D9" s="12">
        <v>44642.418055555558</v>
      </c>
      <c r="E9">
        <v>0</v>
      </c>
      <c r="F9">
        <v>0</v>
      </c>
      <c r="G9">
        <v>0</v>
      </c>
    </row>
    <row r="10" spans="1:14">
      <c r="A10" s="1" t="s">
        <v>33</v>
      </c>
      <c r="B10" t="s">
        <v>204</v>
      </c>
      <c r="C10" t="s">
        <v>205</v>
      </c>
      <c r="D10" s="12">
        <v>44642.724999999999</v>
      </c>
      <c r="E10">
        <v>9</v>
      </c>
      <c r="F10">
        <v>47</v>
      </c>
      <c r="G10">
        <v>0</v>
      </c>
    </row>
    <row r="11" spans="1:14">
      <c r="A11" s="1" t="s">
        <v>33</v>
      </c>
      <c r="B11" t="s">
        <v>206</v>
      </c>
      <c r="C11" t="s">
        <v>207</v>
      </c>
      <c r="D11" s="12">
        <v>44667.837500000001</v>
      </c>
      <c r="E11">
        <v>0</v>
      </c>
      <c r="F11">
        <v>0</v>
      </c>
      <c r="G11">
        <v>0</v>
      </c>
    </row>
    <row r="12" spans="1:14">
      <c r="A12" s="1" t="s">
        <v>33</v>
      </c>
      <c r="B12" t="s">
        <v>208</v>
      </c>
      <c r="C12" t="s">
        <v>209</v>
      </c>
      <c r="D12" s="12">
        <v>44667.844444444447</v>
      </c>
      <c r="E12">
        <v>0</v>
      </c>
      <c r="F12">
        <v>5</v>
      </c>
      <c r="G12">
        <v>0</v>
      </c>
    </row>
    <row r="13" spans="1:14">
      <c r="A13" s="1" t="s">
        <v>33</v>
      </c>
      <c r="B13" t="s">
        <v>210</v>
      </c>
      <c r="C13" t="s">
        <v>211</v>
      </c>
      <c r="D13" s="12">
        <v>44673.962500000001</v>
      </c>
      <c r="E13">
        <v>0</v>
      </c>
      <c r="F13">
        <v>0</v>
      </c>
      <c r="G13">
        <v>0</v>
      </c>
    </row>
    <row r="14" spans="1:14">
      <c r="A14" s="1" t="s">
        <v>33</v>
      </c>
      <c r="B14" s="5" t="s">
        <v>212</v>
      </c>
      <c r="D14" s="12">
        <v>44673.963194444441</v>
      </c>
      <c r="E14">
        <v>5</v>
      </c>
      <c r="F14">
        <v>0</v>
      </c>
      <c r="G14">
        <v>0</v>
      </c>
    </row>
    <row r="15" spans="1:14">
      <c r="A15" s="1" t="s">
        <v>33</v>
      </c>
      <c r="B15" t="s">
        <v>213</v>
      </c>
      <c r="C15" t="s">
        <v>214</v>
      </c>
      <c r="D15" s="12">
        <v>44676.831250000003</v>
      </c>
      <c r="E15">
        <v>0</v>
      </c>
      <c r="F15">
        <v>1</v>
      </c>
      <c r="G15">
        <v>0</v>
      </c>
    </row>
    <row r="16" spans="1:14">
      <c r="A16" s="1" t="s">
        <v>197</v>
      </c>
      <c r="B16" t="s">
        <v>215</v>
      </c>
      <c r="C16" t="s">
        <v>114</v>
      </c>
      <c r="D16" s="12">
        <v>44658.656944444447</v>
      </c>
      <c r="E16">
        <v>0</v>
      </c>
      <c r="F16">
        <v>3</v>
      </c>
      <c r="G16">
        <v>0</v>
      </c>
    </row>
  </sheetData>
  <phoneticPr fontId="16" type="noConversion"/>
  <hyperlinks>
    <hyperlink ref="F2" r:id="rId1" xr:uid="{5FBA3D8F-2522-4327-939A-03D3EEC3BE84}"/>
    <hyperlink ref="E2" r:id="rId2" xr:uid="{D251DAC6-6849-41D0-85BF-E12A3818F249}"/>
    <hyperlink ref="B2" r:id="rId3" display="Account" xr:uid="{C1801EC6-3E1F-4B62-8FC7-DB33BB9F8963}"/>
    <hyperlink ref="C2" r:id="rId4" xr:uid="{3A976C50-2CC4-48C4-B311-EB6D2219BCB3}"/>
    <hyperlink ref="D2" r:id="rId5" xr:uid="{01A023CE-8206-429B-9F13-C4DDA46D314E}"/>
    <hyperlink ref="G2" r:id="rId6" xr:uid="{F4D9E32A-6A1E-42BF-B8E9-91891674DD86}"/>
    <hyperlink ref="B14" r:id="rId7" xr:uid="{9827BB27-1F66-47FB-825B-25146FBFC623}"/>
  </hyperlinks>
  <pageMargins left="0.7" right="0.7" top="0.75" bottom="0.75" header="0.3" footer="0.3"/>
  <pageSetup orientation="portrait" horizontalDpi="300" verticalDpi="300"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7B566-36D2-4DC2-B7A4-56362E018988}">
  <dimension ref="A1:P36"/>
  <sheetViews>
    <sheetView topLeftCell="A25" workbookViewId="0">
      <selection activeCell="C12" sqref="C12"/>
    </sheetView>
  </sheetViews>
  <sheetFormatPr baseColWidth="10" defaultColWidth="8.83203125" defaultRowHeight="15"/>
  <cols>
    <col min="1" max="1" width="14.5" customWidth="1"/>
    <col min="2" max="2" width="13.5" customWidth="1"/>
    <col min="3" max="3" width="53.1640625" customWidth="1"/>
    <col min="4" max="4" width="16.83203125" bestFit="1" customWidth="1"/>
    <col min="5" max="5" width="16.33203125" customWidth="1"/>
    <col min="6" max="6" width="28.83203125" customWidth="1"/>
    <col min="9" max="9" width="15.5" customWidth="1"/>
  </cols>
  <sheetData>
    <row r="1" spans="1:16" ht="16">
      <c r="A1" s="8" t="s">
        <v>25</v>
      </c>
      <c r="B1" s="8" t="s">
        <v>26</v>
      </c>
      <c r="C1" s="8" t="s">
        <v>27</v>
      </c>
      <c r="D1" s="8" t="s">
        <v>216</v>
      </c>
      <c r="E1" s="2" t="s">
        <v>34</v>
      </c>
      <c r="F1" s="2" t="s">
        <v>35</v>
      </c>
    </row>
    <row r="2" spans="1:16" ht="48">
      <c r="A2" s="3" t="s">
        <v>7</v>
      </c>
      <c r="B2" s="3" t="s">
        <v>63</v>
      </c>
      <c r="C2" s="3" t="s">
        <v>64</v>
      </c>
      <c r="D2" s="3" t="s">
        <v>217</v>
      </c>
      <c r="E2" s="3" t="s">
        <v>68</v>
      </c>
      <c r="F2" s="3" t="s">
        <v>52</v>
      </c>
    </row>
    <row r="3" spans="1:16" ht="32">
      <c r="A3" s="1" t="s">
        <v>102</v>
      </c>
      <c r="B3" s="10" t="s">
        <v>28</v>
      </c>
      <c r="C3" s="4" t="s">
        <v>29</v>
      </c>
      <c r="D3" s="4" t="s">
        <v>31</v>
      </c>
      <c r="G3" s="9"/>
      <c r="H3" s="3" t="s">
        <v>13</v>
      </c>
      <c r="I3" t="s">
        <v>14</v>
      </c>
      <c r="J3" t="s">
        <v>141</v>
      </c>
      <c r="K3" t="s">
        <v>18</v>
      </c>
      <c r="L3" t="s">
        <v>15</v>
      </c>
      <c r="M3" t="s">
        <v>4</v>
      </c>
      <c r="N3" t="s">
        <v>17</v>
      </c>
      <c r="O3" t="s">
        <v>12</v>
      </c>
      <c r="P3" t="s">
        <v>16</v>
      </c>
    </row>
    <row r="4" spans="1:16">
      <c r="A4" s="1" t="s">
        <v>97</v>
      </c>
      <c r="B4">
        <v>22979</v>
      </c>
      <c r="C4">
        <v>4022</v>
      </c>
      <c r="D4" t="s">
        <v>205</v>
      </c>
      <c r="E4" s="10"/>
      <c r="G4" s="9"/>
    </row>
    <row r="5" spans="1:16" ht="16">
      <c r="A5" s="1" t="s">
        <v>98</v>
      </c>
      <c r="B5" s="13" t="s">
        <v>99</v>
      </c>
      <c r="C5" s="19" t="s">
        <v>200</v>
      </c>
      <c r="D5" s="13" t="s">
        <v>99</v>
      </c>
      <c r="E5" s="10"/>
      <c r="G5" s="9"/>
    </row>
    <row r="6" spans="1:16">
      <c r="A6" s="1" t="s">
        <v>100</v>
      </c>
      <c r="B6" s="18">
        <v>44078</v>
      </c>
      <c r="C6" s="18">
        <v>44765</v>
      </c>
      <c r="D6" t="s">
        <v>205</v>
      </c>
    </row>
    <row r="7" spans="1:16" s="23" customFormat="1"/>
    <row r="8" spans="1:16" ht="16">
      <c r="A8" s="1" t="s">
        <v>102</v>
      </c>
      <c r="B8" s="1" t="s">
        <v>103</v>
      </c>
      <c r="C8" s="1" t="s">
        <v>104</v>
      </c>
      <c r="D8" s="1" t="s">
        <v>105</v>
      </c>
      <c r="E8" s="1" t="s">
        <v>106</v>
      </c>
      <c r="F8" s="1" t="s">
        <v>107</v>
      </c>
      <c r="G8" s="1" t="s">
        <v>108</v>
      </c>
      <c r="H8" s="9" t="s">
        <v>109</v>
      </c>
      <c r="I8" t="s">
        <v>144</v>
      </c>
      <c r="J8" t="s">
        <v>145</v>
      </c>
    </row>
    <row r="9" spans="1:16" ht="30" customHeight="1">
      <c r="A9" t="s">
        <v>31</v>
      </c>
      <c r="B9" s="5" t="s">
        <v>218</v>
      </c>
      <c r="C9" s="38" t="s">
        <v>219</v>
      </c>
      <c r="D9" s="12">
        <v>44660.681944444441</v>
      </c>
      <c r="E9">
        <v>1</v>
      </c>
      <c r="F9">
        <v>6</v>
      </c>
      <c r="G9">
        <v>0</v>
      </c>
      <c r="H9" t="s">
        <v>4</v>
      </c>
      <c r="I9" t="s">
        <v>20</v>
      </c>
      <c r="J9" t="s">
        <v>23</v>
      </c>
    </row>
    <row r="10" spans="1:16" ht="30" customHeight="1">
      <c r="A10" t="s">
        <v>31</v>
      </c>
      <c r="B10" s="5" t="s">
        <v>218</v>
      </c>
      <c r="C10" s="3" t="s">
        <v>220</v>
      </c>
      <c r="D10" s="12">
        <v>44656.723611111112</v>
      </c>
      <c r="E10">
        <v>0</v>
      </c>
      <c r="F10">
        <v>2</v>
      </c>
      <c r="G10">
        <v>2</v>
      </c>
      <c r="H10" t="s">
        <v>17</v>
      </c>
      <c r="I10" t="s">
        <v>21</v>
      </c>
      <c r="J10" t="s">
        <v>23</v>
      </c>
    </row>
    <row r="11" spans="1:16" ht="30" customHeight="1">
      <c r="A11" t="s">
        <v>31</v>
      </c>
      <c r="B11" s="5" t="s">
        <v>218</v>
      </c>
      <c r="C11" s="3" t="s">
        <v>221</v>
      </c>
      <c r="D11" s="12">
        <v>44609.40902777778</v>
      </c>
      <c r="E11">
        <v>10</v>
      </c>
      <c r="F11">
        <v>16</v>
      </c>
      <c r="G11">
        <v>6</v>
      </c>
      <c r="H11" t="s">
        <v>13</v>
      </c>
      <c r="I11" t="s">
        <v>20</v>
      </c>
      <c r="J11" t="s">
        <v>23</v>
      </c>
    </row>
    <row r="12" spans="1:16" ht="30" customHeight="1">
      <c r="A12" s="4" t="s">
        <v>28</v>
      </c>
      <c r="B12" s="45"/>
      <c r="C12" s="44" t="s">
        <v>222</v>
      </c>
      <c r="D12" s="50">
        <v>44661</v>
      </c>
      <c r="E12" s="44">
        <v>145</v>
      </c>
      <c r="F12" s="51">
        <v>1600</v>
      </c>
      <c r="G12" s="44">
        <v>101</v>
      </c>
      <c r="H12" t="s">
        <v>4</v>
      </c>
      <c r="I12" t="s">
        <v>20</v>
      </c>
      <c r="J12" t="s">
        <v>23</v>
      </c>
    </row>
    <row r="13" spans="1:16" ht="30" customHeight="1">
      <c r="A13" s="44" t="s">
        <v>28</v>
      </c>
      <c r="B13" s="45"/>
      <c r="C13" s="44" t="s">
        <v>223</v>
      </c>
      <c r="D13" s="50">
        <v>44660</v>
      </c>
      <c r="E13" s="44">
        <v>96</v>
      </c>
      <c r="F13" s="44">
        <v>768</v>
      </c>
      <c r="G13" s="44">
        <v>129</v>
      </c>
      <c r="H13" t="s">
        <v>4</v>
      </c>
      <c r="I13" t="s">
        <v>20</v>
      </c>
      <c r="J13" t="s">
        <v>23</v>
      </c>
    </row>
    <row r="14" spans="1:16" ht="30" customHeight="1">
      <c r="A14" s="44" t="s">
        <v>28</v>
      </c>
      <c r="B14" s="45"/>
      <c r="C14" s="44" t="s">
        <v>224</v>
      </c>
      <c r="D14" s="50">
        <v>44660</v>
      </c>
      <c r="E14" s="44">
        <v>155</v>
      </c>
      <c r="F14" s="44" t="s">
        <v>225</v>
      </c>
      <c r="G14" s="44">
        <v>147</v>
      </c>
      <c r="H14" t="s">
        <v>4</v>
      </c>
      <c r="I14" t="s">
        <v>20</v>
      </c>
      <c r="J14" t="s">
        <v>23</v>
      </c>
    </row>
    <row r="15" spans="1:16" ht="30" customHeight="1">
      <c r="A15" s="44" t="s">
        <v>28</v>
      </c>
      <c r="B15" s="45"/>
      <c r="C15" s="44" t="s">
        <v>226</v>
      </c>
      <c r="D15" s="50">
        <v>44656</v>
      </c>
      <c r="E15" s="44">
        <v>91</v>
      </c>
      <c r="F15" s="44">
        <v>651</v>
      </c>
      <c r="G15" s="44">
        <v>40</v>
      </c>
      <c r="H15" t="s">
        <v>17</v>
      </c>
      <c r="I15" t="s">
        <v>21</v>
      </c>
      <c r="J15" t="s">
        <v>23</v>
      </c>
    </row>
    <row r="16" spans="1:16" ht="30" customHeight="1">
      <c r="A16" s="44" t="s">
        <v>28</v>
      </c>
      <c r="B16" s="45"/>
      <c r="C16" s="44" t="s">
        <v>227</v>
      </c>
      <c r="D16" s="50">
        <v>44648</v>
      </c>
      <c r="E16" s="44">
        <v>327</v>
      </c>
      <c r="F16" s="51">
        <v>2000</v>
      </c>
      <c r="G16" s="44">
        <v>344</v>
      </c>
      <c r="H16" t="s">
        <v>13</v>
      </c>
      <c r="I16" t="s">
        <v>20</v>
      </c>
      <c r="J16" t="s">
        <v>23</v>
      </c>
    </row>
    <row r="17" spans="1:10" ht="30" customHeight="1">
      <c r="A17" s="44" t="s">
        <v>28</v>
      </c>
      <c r="B17" s="45"/>
      <c r="C17" s="44" t="s">
        <v>228</v>
      </c>
      <c r="D17" s="50">
        <v>44645</v>
      </c>
      <c r="E17" s="44">
        <v>362</v>
      </c>
      <c r="F17" s="51">
        <v>2100</v>
      </c>
      <c r="G17" s="44">
        <v>264</v>
      </c>
      <c r="H17" t="s">
        <v>17</v>
      </c>
      <c r="I17" t="s">
        <v>21</v>
      </c>
      <c r="J17" t="s">
        <v>23</v>
      </c>
    </row>
    <row r="18" spans="1:10" ht="30" customHeight="1">
      <c r="A18" s="44" t="s">
        <v>28</v>
      </c>
      <c r="B18" s="45"/>
      <c r="C18" s="44" t="s">
        <v>229</v>
      </c>
      <c r="D18" s="50">
        <v>44638</v>
      </c>
      <c r="E18" s="44">
        <v>388</v>
      </c>
      <c r="F18" s="51">
        <v>2000</v>
      </c>
      <c r="G18" s="44">
        <v>115</v>
      </c>
      <c r="H18" t="s">
        <v>4</v>
      </c>
      <c r="I18" t="s">
        <v>20</v>
      </c>
      <c r="J18" t="s">
        <v>23</v>
      </c>
    </row>
    <row r="19" spans="1:10" ht="30" customHeight="1">
      <c r="A19" s="44" t="s">
        <v>28</v>
      </c>
      <c r="B19" s="45"/>
      <c r="C19" s="44" t="s">
        <v>230</v>
      </c>
      <c r="D19" s="50">
        <v>44637</v>
      </c>
      <c r="E19" s="44">
        <v>161</v>
      </c>
      <c r="F19" s="51">
        <v>2800</v>
      </c>
      <c r="G19" s="44">
        <v>35</v>
      </c>
      <c r="H19" t="s">
        <v>4</v>
      </c>
      <c r="I19" t="s">
        <v>20</v>
      </c>
      <c r="J19" t="s">
        <v>23</v>
      </c>
    </row>
    <row r="20" spans="1:10" ht="30" customHeight="1">
      <c r="A20" s="44" t="s">
        <v>28</v>
      </c>
      <c r="B20" s="45"/>
      <c r="C20" s="44" t="s">
        <v>231</v>
      </c>
      <c r="D20" s="50">
        <v>44637</v>
      </c>
      <c r="E20" s="44">
        <v>145</v>
      </c>
      <c r="F20" s="51">
        <v>1400</v>
      </c>
      <c r="G20" s="44">
        <v>44</v>
      </c>
      <c r="H20" t="s">
        <v>4</v>
      </c>
      <c r="I20" t="s">
        <v>21</v>
      </c>
      <c r="J20" t="s">
        <v>23</v>
      </c>
    </row>
    <row r="21" spans="1:10" ht="30" customHeight="1">
      <c r="A21" s="44" t="s">
        <v>28</v>
      </c>
      <c r="B21" s="45"/>
      <c r="C21" s="44" t="s">
        <v>232</v>
      </c>
      <c r="D21" s="50">
        <v>44631</v>
      </c>
      <c r="E21" s="44">
        <v>328</v>
      </c>
      <c r="F21" s="51">
        <v>2000</v>
      </c>
      <c r="G21" s="44">
        <v>123</v>
      </c>
      <c r="H21" t="s">
        <v>4</v>
      </c>
      <c r="I21" t="s">
        <v>20</v>
      </c>
      <c r="J21" t="s">
        <v>23</v>
      </c>
    </row>
    <row r="22" spans="1:10" ht="30" customHeight="1">
      <c r="A22" s="44" t="s">
        <v>28</v>
      </c>
      <c r="B22" s="45"/>
      <c r="C22" s="44" t="s">
        <v>233</v>
      </c>
      <c r="D22" s="50">
        <v>44625</v>
      </c>
      <c r="E22" s="44">
        <v>644</v>
      </c>
      <c r="F22" s="51">
        <v>11000</v>
      </c>
      <c r="G22" s="44">
        <v>202</v>
      </c>
      <c r="H22" t="s">
        <v>4</v>
      </c>
      <c r="I22" t="s">
        <v>20</v>
      </c>
      <c r="J22" t="s">
        <v>23</v>
      </c>
    </row>
    <row r="23" spans="1:10" ht="30" customHeight="1">
      <c r="A23" s="44" t="s">
        <v>28</v>
      </c>
      <c r="B23" s="45"/>
      <c r="C23" s="44" t="s">
        <v>234</v>
      </c>
      <c r="D23" s="50">
        <v>44614</v>
      </c>
      <c r="E23" s="44">
        <v>264</v>
      </c>
      <c r="F23" s="51">
        <v>2200</v>
      </c>
      <c r="G23" s="44">
        <v>265</v>
      </c>
      <c r="H23" t="s">
        <v>4</v>
      </c>
      <c r="I23" t="s">
        <v>20</v>
      </c>
      <c r="J23" t="s">
        <v>23</v>
      </c>
    </row>
    <row r="24" spans="1:10" ht="30" customHeight="1">
      <c r="A24" s="44" t="s">
        <v>28</v>
      </c>
      <c r="B24" s="45"/>
      <c r="C24" s="44" t="s">
        <v>235</v>
      </c>
      <c r="D24" s="50">
        <v>44613</v>
      </c>
      <c r="E24" s="44">
        <v>220</v>
      </c>
      <c r="F24" s="51">
        <v>1400</v>
      </c>
      <c r="G24" s="44">
        <v>117</v>
      </c>
      <c r="H24" t="s">
        <v>14</v>
      </c>
      <c r="I24" t="s">
        <v>20</v>
      </c>
      <c r="J24" t="s">
        <v>23</v>
      </c>
    </row>
    <row r="25" spans="1:10" ht="30" customHeight="1">
      <c r="A25" s="44" t="s">
        <v>28</v>
      </c>
      <c r="B25" s="45"/>
      <c r="C25" s="44" t="s">
        <v>236</v>
      </c>
      <c r="D25" s="50">
        <v>44608</v>
      </c>
      <c r="E25" s="44">
        <v>335</v>
      </c>
      <c r="F25" s="51">
        <v>1500</v>
      </c>
      <c r="G25" s="44">
        <v>101</v>
      </c>
      <c r="H25" t="s">
        <v>13</v>
      </c>
      <c r="I25" t="s">
        <v>20</v>
      </c>
      <c r="J25" t="s">
        <v>23</v>
      </c>
    </row>
    <row r="26" spans="1:10" ht="30" customHeight="1">
      <c r="A26" s="44" t="s">
        <v>28</v>
      </c>
      <c r="B26" s="45"/>
      <c r="C26" s="44" t="s">
        <v>237</v>
      </c>
      <c r="D26" s="50">
        <v>44606</v>
      </c>
      <c r="E26" s="44">
        <v>756</v>
      </c>
      <c r="F26" s="51">
        <v>1900</v>
      </c>
      <c r="G26" s="44">
        <v>718</v>
      </c>
      <c r="H26" t="s">
        <v>11</v>
      </c>
      <c r="I26" t="s">
        <v>21</v>
      </c>
      <c r="J26" t="s">
        <v>23</v>
      </c>
    </row>
    <row r="27" spans="1:10" ht="30" customHeight="1">
      <c r="A27" s="44" t="s">
        <v>28</v>
      </c>
      <c r="B27" s="45"/>
      <c r="C27" s="44" t="s">
        <v>238</v>
      </c>
      <c r="D27" s="50">
        <v>44603</v>
      </c>
      <c r="E27" s="44">
        <v>243</v>
      </c>
      <c r="F27" s="51">
        <v>2500</v>
      </c>
      <c r="G27" s="44">
        <v>160</v>
      </c>
      <c r="H27" t="s">
        <v>13</v>
      </c>
      <c r="I27" t="s">
        <v>20</v>
      </c>
      <c r="J27" t="s">
        <v>23</v>
      </c>
    </row>
    <row r="28" spans="1:10" ht="30" customHeight="1">
      <c r="A28" s="44" t="s">
        <v>28</v>
      </c>
      <c r="B28" s="45"/>
      <c r="C28" s="44" t="s">
        <v>239</v>
      </c>
      <c r="D28" s="50">
        <v>44603</v>
      </c>
      <c r="E28" s="44">
        <v>262</v>
      </c>
      <c r="F28" s="51">
        <v>2100</v>
      </c>
      <c r="G28" s="44">
        <v>218</v>
      </c>
      <c r="H28" t="s">
        <v>17</v>
      </c>
      <c r="I28" t="s">
        <v>21</v>
      </c>
      <c r="J28" t="s">
        <v>23</v>
      </c>
    </row>
    <row r="29" spans="1:10" ht="30" customHeight="1">
      <c r="A29" s="44" t="s">
        <v>28</v>
      </c>
      <c r="B29" s="45"/>
      <c r="C29" s="44" t="s">
        <v>240</v>
      </c>
      <c r="D29" s="50">
        <v>44596</v>
      </c>
      <c r="E29" s="44">
        <v>755</v>
      </c>
      <c r="F29" s="51">
        <v>8700</v>
      </c>
      <c r="G29" s="44">
        <v>330</v>
      </c>
      <c r="H29" t="s">
        <v>241</v>
      </c>
      <c r="I29" t="s">
        <v>20</v>
      </c>
      <c r="J29" t="s">
        <v>23</v>
      </c>
    </row>
    <row r="31" spans="1:10">
      <c r="H31" t="s">
        <v>242</v>
      </c>
      <c r="I31" t="s">
        <v>243</v>
      </c>
    </row>
    <row r="32" spans="1:10">
      <c r="H32" t="s">
        <v>244</v>
      </c>
      <c r="I32" t="s">
        <v>245</v>
      </c>
    </row>
    <row r="33" spans="8:8">
      <c r="H33" t="s">
        <v>246</v>
      </c>
    </row>
    <row r="34" spans="8:8">
      <c r="H34" t="s">
        <v>247</v>
      </c>
    </row>
    <row r="35" spans="8:8">
      <c r="H35" t="s">
        <v>248</v>
      </c>
    </row>
    <row r="36" spans="8:8">
      <c r="H36" t="s">
        <v>249</v>
      </c>
    </row>
  </sheetData>
  <hyperlinks>
    <hyperlink ref="C3" r:id="rId1" xr:uid="{2B95EBB8-0666-4418-BB87-54CAA0DA624A}"/>
    <hyperlink ref="D3" r:id="rId2" xr:uid="{60810D14-60E4-45B9-8779-C35F5DDE2E39}"/>
    <hyperlink ref="B3" r:id="rId3" display="Page 2" xr:uid="{3C854020-72CD-4345-9AAC-73ABF5B31384}"/>
    <hyperlink ref="B9" r:id="rId4" xr:uid="{300DD285-F0FC-4E27-A8B3-EE3D9A9580AF}"/>
    <hyperlink ref="B10" r:id="rId5" xr:uid="{F30E361E-70FC-4EFA-937D-B215255A322D}"/>
    <hyperlink ref="B11" r:id="rId6" xr:uid="{40DE4883-1E9E-4471-9678-F390F989733C}"/>
    <hyperlink ref="A12" r:id="rId7" display="https://www.facebook.com/IamPeterONeill/" xr:uid="{A84BD78C-6660-4581-90F9-0F88899F3C46}"/>
  </hyperlinks>
  <pageMargins left="0.7" right="0.7" top="0.75" bottom="0.75" header="0.3" footer="0.3"/>
  <pageSetup orientation="portrait" horizontalDpi="300" verticalDpi="300"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2AECD-A890-4BE9-B632-F590F9AEABFF}">
  <dimension ref="A1:P43"/>
  <sheetViews>
    <sheetView workbookViewId="0">
      <pane ySplit="8" topLeftCell="A28" activePane="bottomLeft" state="frozen"/>
      <selection pane="bottomLeft" activeCell="J9" sqref="J9:K37"/>
    </sheetView>
  </sheetViews>
  <sheetFormatPr baseColWidth="10" defaultColWidth="8.83203125" defaultRowHeight="15"/>
  <cols>
    <col min="1" max="1" width="22.6640625" bestFit="1" customWidth="1"/>
    <col min="2" max="2" width="9.6640625" bestFit="1" customWidth="1"/>
    <col min="3" max="3" width="39.6640625" customWidth="1"/>
    <col min="4" max="4" width="16.83203125" bestFit="1" customWidth="1"/>
    <col min="5" max="5" width="25" bestFit="1" customWidth="1"/>
    <col min="6" max="6" width="10.5" customWidth="1"/>
    <col min="8" max="8" width="13" customWidth="1"/>
    <col min="9" max="9" width="13.6640625" customWidth="1"/>
  </cols>
  <sheetData>
    <row r="1" spans="1:16" ht="16">
      <c r="A1" s="8" t="s">
        <v>25</v>
      </c>
      <c r="B1" s="8" t="s">
        <v>26</v>
      </c>
      <c r="C1" s="8" t="s">
        <v>27</v>
      </c>
      <c r="D1" s="8" t="s">
        <v>216</v>
      </c>
      <c r="E1" s="2" t="s">
        <v>34</v>
      </c>
      <c r="F1" s="2" t="s">
        <v>35</v>
      </c>
    </row>
    <row r="2" spans="1:16" ht="64">
      <c r="A2" s="3" t="s">
        <v>8</v>
      </c>
      <c r="B2" s="3" t="s">
        <v>69</v>
      </c>
      <c r="C2" s="3" t="s">
        <v>70</v>
      </c>
      <c r="D2" t="s">
        <v>250</v>
      </c>
      <c r="E2" s="3" t="s">
        <v>73</v>
      </c>
      <c r="F2" s="3"/>
    </row>
    <row r="3" spans="1:16" ht="16">
      <c r="A3" s="1" t="s">
        <v>102</v>
      </c>
      <c r="B3" s="15" t="s">
        <v>251</v>
      </c>
      <c r="C3" s="4" t="s">
        <v>31</v>
      </c>
      <c r="D3" s="15" t="s">
        <v>252</v>
      </c>
      <c r="G3" s="9"/>
      <c r="H3" s="3" t="s">
        <v>13</v>
      </c>
      <c r="I3" t="s">
        <v>14</v>
      </c>
      <c r="J3" t="s">
        <v>141</v>
      </c>
      <c r="K3" t="s">
        <v>18</v>
      </c>
      <c r="L3" t="s">
        <v>15</v>
      </c>
      <c r="M3" t="s">
        <v>4</v>
      </c>
      <c r="N3" t="s">
        <v>17</v>
      </c>
      <c r="O3" t="s">
        <v>12</v>
      </c>
      <c r="P3" t="s">
        <v>16</v>
      </c>
    </row>
    <row r="4" spans="1:16">
      <c r="A4" s="1" t="s">
        <v>97</v>
      </c>
      <c r="B4">
        <v>22979</v>
      </c>
      <c r="C4">
        <v>4900</v>
      </c>
      <c r="D4" s="10"/>
      <c r="E4" s="10"/>
      <c r="G4" s="9"/>
    </row>
    <row r="5" spans="1:16" ht="16">
      <c r="A5" s="1" t="s">
        <v>98</v>
      </c>
      <c r="B5" s="13" t="s">
        <v>99</v>
      </c>
      <c r="C5" s="13" t="s">
        <v>99</v>
      </c>
      <c r="E5" s="10"/>
      <c r="G5" s="9"/>
    </row>
    <row r="6" spans="1:16">
      <c r="A6" s="1" t="s">
        <v>100</v>
      </c>
      <c r="B6" s="18"/>
      <c r="C6" s="18">
        <v>43187</v>
      </c>
      <c r="D6" t="s">
        <v>253</v>
      </c>
    </row>
    <row r="7" spans="1:16">
      <c r="A7" s="23"/>
      <c r="B7" s="23"/>
      <c r="C7" s="23"/>
      <c r="D7" s="23"/>
      <c r="E7" s="23"/>
      <c r="F7" s="23"/>
      <c r="G7" s="23"/>
      <c r="H7" s="23"/>
      <c r="I7" s="23"/>
      <c r="J7" s="23"/>
      <c r="K7" s="23"/>
      <c r="L7" s="23"/>
      <c r="M7" s="23"/>
      <c r="N7" s="23"/>
      <c r="O7" s="23"/>
    </row>
    <row r="8" spans="1:16" ht="16">
      <c r="A8" s="1" t="s">
        <v>102</v>
      </c>
      <c r="B8" s="1" t="s">
        <v>103</v>
      </c>
      <c r="C8" s="1" t="s">
        <v>104</v>
      </c>
      <c r="D8" s="1" t="s">
        <v>105</v>
      </c>
      <c r="E8" s="1" t="s">
        <v>106</v>
      </c>
      <c r="F8" s="1" t="s">
        <v>107</v>
      </c>
      <c r="G8" s="1" t="s">
        <v>108</v>
      </c>
      <c r="H8" s="1" t="s">
        <v>254</v>
      </c>
      <c r="I8" s="9" t="s">
        <v>109</v>
      </c>
      <c r="J8" t="s">
        <v>144</v>
      </c>
      <c r="K8" t="s">
        <v>145</v>
      </c>
    </row>
    <row r="9" spans="1:16" ht="30" customHeight="1">
      <c r="A9" t="s">
        <v>31</v>
      </c>
      <c r="B9" s="5" t="s">
        <v>218</v>
      </c>
      <c r="C9" s="3" t="s">
        <v>255</v>
      </c>
      <c r="D9" s="12">
        <v>44656.757638888892</v>
      </c>
      <c r="E9">
        <v>71</v>
      </c>
      <c r="F9">
        <v>120</v>
      </c>
      <c r="G9">
        <v>55</v>
      </c>
      <c r="I9" t="s">
        <v>15</v>
      </c>
      <c r="J9" t="s">
        <v>20</v>
      </c>
      <c r="K9" t="s">
        <v>23</v>
      </c>
    </row>
    <row r="10" spans="1:16" ht="30" customHeight="1">
      <c r="A10" t="s">
        <v>31</v>
      </c>
      <c r="B10" s="5" t="s">
        <v>218</v>
      </c>
      <c r="C10" s="3" t="s">
        <v>114</v>
      </c>
      <c r="D10" s="12">
        <v>44655.57708333333</v>
      </c>
      <c r="E10">
        <v>1</v>
      </c>
      <c r="F10">
        <v>13</v>
      </c>
      <c r="G10">
        <v>1</v>
      </c>
      <c r="I10" s="3" t="s">
        <v>15</v>
      </c>
      <c r="J10" t="s">
        <v>20</v>
      </c>
      <c r="K10" t="s">
        <v>23</v>
      </c>
    </row>
    <row r="11" spans="1:16" ht="30" customHeight="1">
      <c r="A11" t="s">
        <v>31</v>
      </c>
      <c r="B11" s="5" t="s">
        <v>218</v>
      </c>
      <c r="C11" s="3" t="s">
        <v>256</v>
      </c>
      <c r="D11" s="12">
        <v>44654.765972222223</v>
      </c>
      <c r="E11">
        <v>17</v>
      </c>
      <c r="F11">
        <v>129</v>
      </c>
      <c r="G11">
        <v>6</v>
      </c>
      <c r="I11" t="s">
        <v>18</v>
      </c>
      <c r="J11" t="s">
        <v>20</v>
      </c>
      <c r="K11" t="s">
        <v>23</v>
      </c>
    </row>
    <row r="12" spans="1:16" ht="30" customHeight="1">
      <c r="A12" t="s">
        <v>31</v>
      </c>
      <c r="B12" s="5" t="s">
        <v>218</v>
      </c>
      <c r="C12" s="40" t="s">
        <v>257</v>
      </c>
      <c r="D12" s="12">
        <v>44653.845138888886</v>
      </c>
      <c r="E12" t="s">
        <v>114</v>
      </c>
      <c r="F12">
        <v>2</v>
      </c>
      <c r="G12" t="s">
        <v>114</v>
      </c>
    </row>
    <row r="13" spans="1:16" ht="30" customHeight="1">
      <c r="A13" t="s">
        <v>31</v>
      </c>
      <c r="B13" s="5" t="s">
        <v>218</v>
      </c>
      <c r="C13" s="3" t="s">
        <v>258</v>
      </c>
      <c r="D13" s="12">
        <v>44652.427777777775</v>
      </c>
      <c r="E13">
        <v>2</v>
      </c>
      <c r="F13">
        <v>21</v>
      </c>
      <c r="G13">
        <v>2</v>
      </c>
      <c r="H13" s="3" t="s">
        <v>259</v>
      </c>
      <c r="I13" t="s">
        <v>16</v>
      </c>
      <c r="J13" t="s">
        <v>21</v>
      </c>
      <c r="K13" t="s">
        <v>23</v>
      </c>
    </row>
    <row r="14" spans="1:16" ht="30" customHeight="1">
      <c r="A14" t="s">
        <v>31</v>
      </c>
      <c r="B14" s="5" t="s">
        <v>218</v>
      </c>
      <c r="C14" s="3" t="s">
        <v>114</v>
      </c>
      <c r="D14" s="12">
        <v>44651.929166666669</v>
      </c>
      <c r="E14">
        <v>0</v>
      </c>
      <c r="F14">
        <v>4</v>
      </c>
      <c r="G14">
        <v>0</v>
      </c>
      <c r="H14" s="3" t="s">
        <v>260</v>
      </c>
      <c r="I14" t="s">
        <v>16</v>
      </c>
    </row>
    <row r="15" spans="1:16" ht="30" customHeight="1">
      <c r="A15" t="s">
        <v>31</v>
      </c>
      <c r="B15" s="5" t="s">
        <v>218</v>
      </c>
      <c r="C15" s="3" t="s">
        <v>261</v>
      </c>
      <c r="D15" s="12">
        <v>44650.959027777775</v>
      </c>
      <c r="E15">
        <v>3</v>
      </c>
      <c r="F15">
        <v>0</v>
      </c>
      <c r="G15">
        <v>2</v>
      </c>
      <c r="H15" s="3" t="s">
        <v>262</v>
      </c>
      <c r="I15" t="s">
        <v>263</v>
      </c>
      <c r="J15" t="s">
        <v>21</v>
      </c>
    </row>
    <row r="16" spans="1:16" ht="30" customHeight="1">
      <c r="A16" t="s">
        <v>31</v>
      </c>
      <c r="B16" s="5" t="s">
        <v>218</v>
      </c>
      <c r="C16" s="3" t="s">
        <v>114</v>
      </c>
      <c r="D16" s="12">
        <v>44647.95</v>
      </c>
      <c r="E16">
        <v>8</v>
      </c>
      <c r="F16">
        <v>1</v>
      </c>
      <c r="G16">
        <v>0</v>
      </c>
      <c r="H16" s="3" t="s">
        <v>264</v>
      </c>
      <c r="I16" t="s">
        <v>12</v>
      </c>
      <c r="J16" t="s">
        <v>21</v>
      </c>
    </row>
    <row r="17" spans="1:11" ht="30" customHeight="1">
      <c r="A17" t="s">
        <v>31</v>
      </c>
      <c r="B17" s="5" t="s">
        <v>218</v>
      </c>
      <c r="C17" s="3" t="s">
        <v>265</v>
      </c>
      <c r="D17" s="12">
        <v>44647.535416666666</v>
      </c>
      <c r="E17">
        <v>45</v>
      </c>
      <c r="F17">
        <v>308</v>
      </c>
      <c r="G17">
        <v>29</v>
      </c>
      <c r="I17" t="s">
        <v>4</v>
      </c>
      <c r="J17" t="s">
        <v>21</v>
      </c>
      <c r="K17" t="s">
        <v>23</v>
      </c>
    </row>
    <row r="18" spans="1:11" ht="30" customHeight="1">
      <c r="A18" t="s">
        <v>31</v>
      </c>
      <c r="B18" s="5" t="s">
        <v>218</v>
      </c>
      <c r="C18" s="3" t="s">
        <v>266</v>
      </c>
      <c r="D18" s="12">
        <v>44279.820138888892</v>
      </c>
      <c r="E18">
        <v>16</v>
      </c>
      <c r="F18">
        <v>125</v>
      </c>
      <c r="G18">
        <v>11</v>
      </c>
      <c r="I18" t="s">
        <v>18</v>
      </c>
      <c r="J18" t="s">
        <v>20</v>
      </c>
      <c r="K18" t="s">
        <v>23</v>
      </c>
    </row>
    <row r="19" spans="1:11" ht="30" customHeight="1">
      <c r="A19" t="s">
        <v>31</v>
      </c>
      <c r="B19" s="5" t="s">
        <v>218</v>
      </c>
      <c r="C19" s="3" t="s">
        <v>114</v>
      </c>
      <c r="D19" s="12">
        <v>44644.760416666664</v>
      </c>
      <c r="E19">
        <v>0</v>
      </c>
      <c r="F19">
        <v>19</v>
      </c>
      <c r="G19">
        <v>1</v>
      </c>
      <c r="H19" s="3" t="s">
        <v>267</v>
      </c>
      <c r="I19" t="s">
        <v>18</v>
      </c>
      <c r="J19" t="s">
        <v>21</v>
      </c>
    </row>
    <row r="20" spans="1:11" ht="30" customHeight="1">
      <c r="A20" t="s">
        <v>31</v>
      </c>
      <c r="B20" s="5" t="s">
        <v>218</v>
      </c>
      <c r="C20" s="3" t="s">
        <v>268</v>
      </c>
      <c r="D20" s="12">
        <v>44642.500694444447</v>
      </c>
      <c r="E20">
        <v>17</v>
      </c>
      <c r="F20">
        <v>85</v>
      </c>
      <c r="G20">
        <v>7</v>
      </c>
      <c r="H20" s="3" t="s">
        <v>269</v>
      </c>
      <c r="I20" t="s">
        <v>12</v>
      </c>
      <c r="J20" t="s">
        <v>20</v>
      </c>
      <c r="K20" t="s">
        <v>24</v>
      </c>
    </row>
    <row r="21" spans="1:11" ht="30" customHeight="1">
      <c r="A21" t="s">
        <v>31</v>
      </c>
      <c r="B21" s="5" t="s">
        <v>218</v>
      </c>
      <c r="C21" s="3" t="s">
        <v>114</v>
      </c>
      <c r="D21" s="12">
        <v>44636.017361111109</v>
      </c>
      <c r="E21">
        <v>0</v>
      </c>
      <c r="F21">
        <v>17</v>
      </c>
      <c r="G21">
        <v>2</v>
      </c>
      <c r="H21" s="3" t="s">
        <v>270</v>
      </c>
      <c r="I21" t="s">
        <v>4</v>
      </c>
    </row>
    <row r="22" spans="1:11" ht="30" customHeight="1">
      <c r="A22" t="s">
        <v>31</v>
      </c>
      <c r="B22" s="5" t="s">
        <v>218</v>
      </c>
      <c r="C22" s="3" t="s">
        <v>114</v>
      </c>
      <c r="D22" s="12">
        <v>44634.659722222219</v>
      </c>
      <c r="E22">
        <v>1</v>
      </c>
      <c r="F22">
        <v>10</v>
      </c>
      <c r="G22">
        <v>0</v>
      </c>
      <c r="H22" s="3" t="s">
        <v>271</v>
      </c>
      <c r="I22" t="s">
        <v>4</v>
      </c>
    </row>
    <row r="23" spans="1:11" ht="30" customHeight="1">
      <c r="A23" t="s">
        <v>31</v>
      </c>
      <c r="B23" s="5" t="s">
        <v>218</v>
      </c>
      <c r="C23" s="3" t="s">
        <v>272</v>
      </c>
      <c r="D23" s="12">
        <v>44630.698611111111</v>
      </c>
      <c r="E23">
        <v>21</v>
      </c>
      <c r="F23">
        <v>126</v>
      </c>
      <c r="G23">
        <v>73</v>
      </c>
      <c r="I23" t="s">
        <v>16</v>
      </c>
      <c r="J23" t="s">
        <v>21</v>
      </c>
      <c r="K23" t="s">
        <v>23</v>
      </c>
    </row>
    <row r="24" spans="1:11" ht="30" customHeight="1">
      <c r="A24" t="s">
        <v>31</v>
      </c>
      <c r="B24" s="5" t="s">
        <v>218</v>
      </c>
      <c r="C24" s="3" t="s">
        <v>114</v>
      </c>
      <c r="D24" s="12">
        <v>44626.730555555558</v>
      </c>
      <c r="E24">
        <v>1</v>
      </c>
      <c r="F24">
        <v>12</v>
      </c>
      <c r="G24">
        <v>0</v>
      </c>
      <c r="H24" s="3" t="s">
        <v>273</v>
      </c>
      <c r="I24" t="s">
        <v>4</v>
      </c>
    </row>
    <row r="25" spans="1:11" ht="30" customHeight="1">
      <c r="A25" t="s">
        <v>31</v>
      </c>
      <c r="B25" s="5" t="s">
        <v>218</v>
      </c>
      <c r="C25" s="3" t="s">
        <v>114</v>
      </c>
      <c r="D25" s="12">
        <v>44625.530555555553</v>
      </c>
      <c r="E25">
        <v>1</v>
      </c>
      <c r="F25">
        <v>9</v>
      </c>
      <c r="G25">
        <v>0</v>
      </c>
      <c r="H25" s="3" t="s">
        <v>274</v>
      </c>
      <c r="I25" t="s">
        <v>16</v>
      </c>
    </row>
    <row r="26" spans="1:11" ht="30" customHeight="1">
      <c r="A26" t="s">
        <v>31</v>
      </c>
      <c r="B26" s="5" t="s">
        <v>218</v>
      </c>
      <c r="C26" s="40" t="s">
        <v>257</v>
      </c>
      <c r="D26" s="12">
        <v>44623.96597222222</v>
      </c>
      <c r="E26" t="s">
        <v>114</v>
      </c>
      <c r="F26">
        <v>3</v>
      </c>
      <c r="G26" t="s">
        <v>114</v>
      </c>
    </row>
    <row r="27" spans="1:11" ht="30" customHeight="1">
      <c r="A27" t="s">
        <v>31</v>
      </c>
      <c r="B27" s="5" t="s">
        <v>218</v>
      </c>
      <c r="C27" s="3" t="s">
        <v>114</v>
      </c>
      <c r="D27" s="12">
        <v>44620.868750000001</v>
      </c>
      <c r="E27">
        <v>1</v>
      </c>
      <c r="F27">
        <v>25</v>
      </c>
      <c r="G27" t="s">
        <v>114</v>
      </c>
      <c r="H27" s="3" t="s">
        <v>275</v>
      </c>
      <c r="I27" t="s">
        <v>4</v>
      </c>
    </row>
    <row r="28" spans="1:11" ht="30" customHeight="1">
      <c r="A28" t="s">
        <v>31</v>
      </c>
      <c r="B28" s="5" t="s">
        <v>218</v>
      </c>
      <c r="C28" s="3" t="s">
        <v>114</v>
      </c>
      <c r="D28" s="12">
        <v>44620.859027777777</v>
      </c>
      <c r="E28">
        <v>0</v>
      </c>
      <c r="F28">
        <v>17</v>
      </c>
      <c r="G28" t="s">
        <v>114</v>
      </c>
      <c r="H28" s="3" t="s">
        <v>275</v>
      </c>
      <c r="I28" t="s">
        <v>4</v>
      </c>
    </row>
    <row r="29" spans="1:11" ht="30" customHeight="1">
      <c r="A29" t="s">
        <v>31</v>
      </c>
      <c r="B29" s="5" t="s">
        <v>218</v>
      </c>
      <c r="C29" s="3" t="s">
        <v>114</v>
      </c>
      <c r="D29" s="12">
        <v>44620.814583333333</v>
      </c>
      <c r="E29">
        <v>4</v>
      </c>
      <c r="F29">
        <v>34</v>
      </c>
      <c r="G29" t="s">
        <v>114</v>
      </c>
      <c r="H29" s="3" t="s">
        <v>275</v>
      </c>
      <c r="I29" t="s">
        <v>4</v>
      </c>
    </row>
    <row r="30" spans="1:11" ht="30" customHeight="1">
      <c r="A30" t="s">
        <v>31</v>
      </c>
      <c r="B30" s="5" t="s">
        <v>218</v>
      </c>
      <c r="C30" s="3" t="s">
        <v>276</v>
      </c>
      <c r="D30" s="12">
        <v>44620.80972222222</v>
      </c>
      <c r="E30">
        <v>6</v>
      </c>
      <c r="F30">
        <v>125</v>
      </c>
      <c r="G30">
        <v>7</v>
      </c>
      <c r="H30" s="3" t="s">
        <v>277</v>
      </c>
      <c r="I30" t="s">
        <v>4</v>
      </c>
      <c r="J30" t="s">
        <v>21</v>
      </c>
      <c r="K30" t="s">
        <v>24</v>
      </c>
    </row>
    <row r="31" spans="1:11" ht="30" customHeight="1">
      <c r="A31" t="s">
        <v>31</v>
      </c>
      <c r="B31" s="5" t="s">
        <v>218</v>
      </c>
      <c r="C31" s="3" t="s">
        <v>114</v>
      </c>
      <c r="D31" s="12">
        <v>44620.611805555556</v>
      </c>
      <c r="E31">
        <v>5</v>
      </c>
      <c r="F31">
        <v>39</v>
      </c>
      <c r="G31">
        <v>2</v>
      </c>
      <c r="H31" s="3" t="s">
        <v>278</v>
      </c>
      <c r="I31" t="s">
        <v>4</v>
      </c>
    </row>
    <row r="32" spans="1:11" ht="30" customHeight="1">
      <c r="A32" t="s">
        <v>31</v>
      </c>
      <c r="B32" s="5" t="s">
        <v>218</v>
      </c>
      <c r="D32" s="12">
        <v>44619.32708333333</v>
      </c>
      <c r="E32">
        <v>0</v>
      </c>
      <c r="F32">
        <v>5</v>
      </c>
      <c r="G32">
        <v>1</v>
      </c>
      <c r="H32" s="3" t="s">
        <v>279</v>
      </c>
      <c r="I32" t="s">
        <v>18</v>
      </c>
    </row>
    <row r="33" spans="1:12" ht="30" customHeight="1">
      <c r="A33" t="s">
        <v>31</v>
      </c>
      <c r="B33" s="5" t="s">
        <v>218</v>
      </c>
      <c r="C33" s="3" t="s">
        <v>280</v>
      </c>
      <c r="D33" s="12">
        <v>44618.786111111112</v>
      </c>
      <c r="E33">
        <v>7</v>
      </c>
      <c r="F33">
        <v>106</v>
      </c>
      <c r="G33">
        <v>17</v>
      </c>
      <c r="I33" t="s">
        <v>4</v>
      </c>
      <c r="J33" t="s">
        <v>21</v>
      </c>
      <c r="K33" t="s">
        <v>23</v>
      </c>
    </row>
    <row r="34" spans="1:12" ht="30" customHeight="1">
      <c r="A34" t="s">
        <v>31</v>
      </c>
      <c r="B34" s="5" t="s">
        <v>218</v>
      </c>
      <c r="D34" s="12">
        <v>44617.725694444445</v>
      </c>
      <c r="E34">
        <v>0</v>
      </c>
      <c r="F34">
        <v>11</v>
      </c>
      <c r="G34">
        <v>0</v>
      </c>
      <c r="H34" s="3" t="s">
        <v>281</v>
      </c>
      <c r="I34" t="s">
        <v>4</v>
      </c>
    </row>
    <row r="35" spans="1:12" ht="30" customHeight="1">
      <c r="A35" t="s">
        <v>31</v>
      </c>
      <c r="B35" s="5" t="s">
        <v>218</v>
      </c>
      <c r="C35" s="3" t="s">
        <v>282</v>
      </c>
      <c r="D35" s="12">
        <v>44614.977777777778</v>
      </c>
      <c r="E35">
        <v>0</v>
      </c>
      <c r="F35">
        <v>12</v>
      </c>
      <c r="G35">
        <v>0</v>
      </c>
      <c r="H35" s="3" t="s">
        <v>283</v>
      </c>
      <c r="I35" t="s">
        <v>16</v>
      </c>
    </row>
    <row r="36" spans="1:12" ht="30" customHeight="1">
      <c r="A36" s="4" t="s">
        <v>251</v>
      </c>
      <c r="B36" s="45"/>
      <c r="C36" s="44" t="s">
        <v>284</v>
      </c>
      <c r="D36" s="52">
        <v>44642</v>
      </c>
      <c r="E36" s="45">
        <v>4</v>
      </c>
      <c r="F36" s="45">
        <v>41</v>
      </c>
      <c r="G36" s="45">
        <v>37</v>
      </c>
      <c r="I36" t="s">
        <v>17</v>
      </c>
      <c r="J36" t="s">
        <v>20</v>
      </c>
      <c r="K36" t="s">
        <v>24</v>
      </c>
    </row>
    <row r="37" spans="1:12" ht="30" customHeight="1">
      <c r="A37" s="44" t="s">
        <v>251</v>
      </c>
      <c r="B37" s="44"/>
      <c r="C37" s="44" t="s">
        <v>285</v>
      </c>
      <c r="D37" s="50">
        <v>44635</v>
      </c>
      <c r="E37" s="44">
        <v>3</v>
      </c>
      <c r="F37" s="44">
        <v>52</v>
      </c>
      <c r="G37" s="44">
        <v>2</v>
      </c>
      <c r="I37" t="s">
        <v>12</v>
      </c>
      <c r="J37" t="s">
        <v>21</v>
      </c>
      <c r="K37" t="s">
        <v>23</v>
      </c>
    </row>
    <row r="38" spans="1:12" ht="30" customHeight="1">
      <c r="A38" s="45"/>
      <c r="B38" s="44"/>
      <c r="C38" s="44"/>
      <c r="D38" s="50"/>
      <c r="E38" s="44"/>
      <c r="F38" s="44"/>
      <c r="G38" s="44"/>
    </row>
    <row r="39" spans="1:12">
      <c r="I39" t="s">
        <v>286</v>
      </c>
      <c r="J39" t="s">
        <v>287</v>
      </c>
      <c r="K39" t="s">
        <v>126</v>
      </c>
      <c r="L39">
        <v>2</v>
      </c>
    </row>
    <row r="40" spans="1:12">
      <c r="I40" t="s">
        <v>288</v>
      </c>
      <c r="J40" t="s">
        <v>245</v>
      </c>
      <c r="K40" t="s">
        <v>129</v>
      </c>
      <c r="L40">
        <v>10</v>
      </c>
    </row>
    <row r="41" spans="1:12">
      <c r="I41" t="s">
        <v>289</v>
      </c>
    </row>
    <row r="42" spans="1:12">
      <c r="I42" t="s">
        <v>290</v>
      </c>
    </row>
    <row r="43" spans="1:12">
      <c r="I43" t="s">
        <v>291</v>
      </c>
    </row>
  </sheetData>
  <dataValidations count="1">
    <dataValidation type="list" allowBlank="1" showInputMessage="1" showErrorMessage="1" sqref="I9:I35 J36:J38" xr:uid="{0AA608CD-2CDA-422A-9161-F5E7C18CF786}">
      <formula1>#REF!</formula1>
    </dataValidation>
  </dataValidations>
  <hyperlinks>
    <hyperlink ref="B3" r:id="rId1" display="Page 1" xr:uid="{A0EFC448-A479-4970-944A-84258D7F7F15}"/>
    <hyperlink ref="C3" r:id="rId2" xr:uid="{4B17B3A2-23C6-4103-9AA7-8DF5A9EA7928}"/>
    <hyperlink ref="D3" r:id="rId3" xr:uid="{2851504D-36DC-43A0-9079-3DBC40C656DD}"/>
    <hyperlink ref="B9" r:id="rId4" xr:uid="{F856EA30-8457-4DB4-98AA-0FC6B474DDED}"/>
    <hyperlink ref="B10" r:id="rId5" xr:uid="{A82A960A-6F77-4CBC-A90C-45EEFDB43336}"/>
    <hyperlink ref="B11" r:id="rId6" xr:uid="{D74B8470-FA19-4CB7-9A01-71A1C786D1BA}"/>
    <hyperlink ref="B12" r:id="rId7" xr:uid="{7A0879FB-A657-4BEE-893D-4C7F88CA2E53}"/>
    <hyperlink ref="B13" r:id="rId8" xr:uid="{D17520B8-321D-4E93-A3BA-D97FBAE52A71}"/>
    <hyperlink ref="B14" r:id="rId9" xr:uid="{1D65CD0B-B3D0-4B8A-8428-5FBBC5C13010}"/>
    <hyperlink ref="B15" r:id="rId10" xr:uid="{287FF810-AA66-4B26-BF5E-57811C964429}"/>
    <hyperlink ref="B16" r:id="rId11" xr:uid="{6861EBE1-28DF-4B01-8837-15EE2D726203}"/>
    <hyperlink ref="B17" r:id="rId12" xr:uid="{AD2679A7-5E7E-4CF1-8C6B-2C6D61236003}"/>
    <hyperlink ref="B18" r:id="rId13" xr:uid="{977CE361-E86A-4E1E-A682-A70C37D45C8D}"/>
    <hyperlink ref="B19" r:id="rId14" xr:uid="{4095B9AF-5170-4BE2-9638-96937D1D142D}"/>
    <hyperlink ref="B20" r:id="rId15" xr:uid="{F26E3610-39F8-488F-BFAC-6C9E1BC6F8A2}"/>
    <hyperlink ref="B21" r:id="rId16" xr:uid="{3B95211A-1163-42EA-99E8-8AE0DAD0FEB7}"/>
    <hyperlink ref="B22" r:id="rId17" xr:uid="{D9C68879-E41E-4FD1-A7ED-1A3E22A38C62}"/>
    <hyperlink ref="B23" r:id="rId18" xr:uid="{566C52AB-BE0F-4D99-B3D4-BBD72FD708D6}"/>
    <hyperlink ref="B24" r:id="rId19" xr:uid="{D98ABE45-2888-4FEB-93A6-FCE9A6768BB8}"/>
    <hyperlink ref="B25" r:id="rId20" xr:uid="{844D8E33-5809-456E-ADAB-7114A200C545}"/>
    <hyperlink ref="B26" r:id="rId21" xr:uid="{214EDFDC-DC65-4D88-B001-CA04D8B0FD0E}"/>
    <hyperlink ref="B27" r:id="rId22" xr:uid="{B890C806-C35B-4806-8B31-E5CAC3308F41}"/>
    <hyperlink ref="B28" r:id="rId23" xr:uid="{7C82F4E0-0659-4A3E-9764-97FC6576C86E}"/>
    <hyperlink ref="B29" r:id="rId24" xr:uid="{2C8DD557-38E2-44D6-98C2-41180C034FDE}"/>
    <hyperlink ref="B30" r:id="rId25" xr:uid="{86205335-D6EC-42D2-80EF-90BB9910296D}"/>
    <hyperlink ref="B31" r:id="rId26" xr:uid="{9981224B-8E66-4053-BF40-616166B6F783}"/>
    <hyperlink ref="B32" r:id="rId27" xr:uid="{B94D8358-5E7B-403D-821A-0E37CEEB9AC5}"/>
    <hyperlink ref="B33" r:id="rId28" xr:uid="{3A7E7CAD-4136-43C1-A150-48C40202D9A3}"/>
    <hyperlink ref="B34" r:id="rId29" xr:uid="{66E03720-560E-4068-B124-5768C390318A}"/>
    <hyperlink ref="B35" r:id="rId30" xr:uid="{72D853EE-B505-4275-88A9-B428EE861D07}"/>
    <hyperlink ref="A36" r:id="rId31" display="https://www.facebook.com/ncdparkop" xr:uid="{E04259A2-C04C-4B5F-A270-5DD2ED0E480C}"/>
  </hyperlinks>
  <pageMargins left="0.7" right="0.7" top="0.75" bottom="0.75" header="0.3" footer="0.3"/>
  <pageSetup orientation="portrait" horizontalDpi="300" verticalDpi="30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2B00-87C9-4B24-967F-EABF71219EF5}">
  <dimension ref="A1:O45"/>
  <sheetViews>
    <sheetView workbookViewId="0">
      <pane ySplit="7" topLeftCell="A8" activePane="bottomLeft" state="frozen"/>
      <selection pane="bottomLeft" activeCell="C35" sqref="C35"/>
    </sheetView>
  </sheetViews>
  <sheetFormatPr baseColWidth="10" defaultColWidth="8.83203125" defaultRowHeight="15"/>
  <cols>
    <col min="1" max="1" width="22.6640625" bestFit="1" customWidth="1"/>
    <col min="2" max="2" width="10.6640625" bestFit="1" customWidth="1"/>
    <col min="3" max="3" width="54.83203125" customWidth="1"/>
    <col min="4" max="4" width="10.6640625" bestFit="1" customWidth="1"/>
    <col min="5" max="5" width="12.83203125" customWidth="1"/>
    <col min="6" max="6" width="8.1640625" customWidth="1"/>
    <col min="8" max="8" width="13.33203125" bestFit="1" customWidth="1"/>
    <col min="9" max="9" width="14.83203125" customWidth="1"/>
    <col min="10" max="10" width="15.33203125" customWidth="1"/>
    <col min="11" max="11" width="13.5" customWidth="1"/>
  </cols>
  <sheetData>
    <row r="1" spans="1:15" ht="16">
      <c r="A1" s="8" t="s">
        <v>25</v>
      </c>
      <c r="B1" s="8" t="s">
        <v>26</v>
      </c>
      <c r="C1" s="8" t="s">
        <v>27</v>
      </c>
      <c r="D1" s="8" t="s">
        <v>216</v>
      </c>
      <c r="E1" s="2" t="s">
        <v>34</v>
      </c>
      <c r="F1" s="2" t="s">
        <v>35</v>
      </c>
    </row>
    <row r="2" spans="1:15" ht="16">
      <c r="A2" s="3" t="s">
        <v>9</v>
      </c>
      <c r="B2" s="3" t="s">
        <v>74</v>
      </c>
      <c r="C2" s="3" t="s">
        <v>75</v>
      </c>
      <c r="D2" t="s">
        <v>292</v>
      </c>
      <c r="E2" t="s">
        <v>78</v>
      </c>
      <c r="F2" s="3"/>
    </row>
    <row r="3" spans="1:15" ht="16">
      <c r="A3" s="1" t="s">
        <v>102</v>
      </c>
      <c r="B3" s="4" t="s">
        <v>28</v>
      </c>
      <c r="C3" s="4" t="s">
        <v>31</v>
      </c>
      <c r="G3" s="9"/>
    </row>
    <row r="4" spans="1:15" ht="32">
      <c r="A4" s="1" t="s">
        <v>97</v>
      </c>
      <c r="B4">
        <v>29000</v>
      </c>
      <c r="C4" t="s">
        <v>198</v>
      </c>
      <c r="D4" s="10"/>
      <c r="E4" s="10"/>
      <c r="G4" s="3" t="s">
        <v>13</v>
      </c>
      <c r="H4" t="s">
        <v>14</v>
      </c>
      <c r="I4" t="s">
        <v>141</v>
      </c>
      <c r="J4" t="s">
        <v>18</v>
      </c>
      <c r="K4" t="s">
        <v>15</v>
      </c>
      <c r="L4" t="s">
        <v>4</v>
      </c>
      <c r="M4" t="s">
        <v>17</v>
      </c>
      <c r="N4" t="s">
        <v>12</v>
      </c>
      <c r="O4" t="s">
        <v>16</v>
      </c>
    </row>
    <row r="5" spans="1:15" ht="16">
      <c r="A5" s="1" t="s">
        <v>98</v>
      </c>
      <c r="B5" s="13" t="s">
        <v>99</v>
      </c>
      <c r="C5" s="19" t="s">
        <v>293</v>
      </c>
      <c r="D5" s="13"/>
      <c r="E5" s="10"/>
      <c r="G5" s="9"/>
    </row>
    <row r="6" spans="1:15">
      <c r="A6" s="1" t="s">
        <v>100</v>
      </c>
      <c r="B6" s="18">
        <v>42973</v>
      </c>
      <c r="C6" s="18">
        <v>42464</v>
      </c>
      <c r="H6" t="s">
        <v>294</v>
      </c>
      <c r="I6" t="s">
        <v>295</v>
      </c>
      <c r="J6" t="s">
        <v>296</v>
      </c>
    </row>
    <row r="7" spans="1:15" s="23" customFormat="1"/>
    <row r="8" spans="1:15" ht="16">
      <c r="A8" s="1" t="s">
        <v>102</v>
      </c>
      <c r="B8" s="1" t="s">
        <v>103</v>
      </c>
      <c r="C8" s="1" t="s">
        <v>104</v>
      </c>
      <c r="D8" s="1" t="s">
        <v>105</v>
      </c>
      <c r="E8" s="1" t="s">
        <v>106</v>
      </c>
      <c r="F8" s="1" t="s">
        <v>107</v>
      </c>
      <c r="G8" s="1" t="s">
        <v>108</v>
      </c>
      <c r="H8" s="9" t="s">
        <v>109</v>
      </c>
      <c r="I8" t="s">
        <v>110</v>
      </c>
      <c r="J8" t="s">
        <v>111</v>
      </c>
    </row>
    <row r="9" spans="1:15" ht="30" customHeight="1">
      <c r="A9" s="44" t="s">
        <v>28</v>
      </c>
      <c r="B9" s="44"/>
      <c r="C9" s="44" t="s">
        <v>297</v>
      </c>
      <c r="D9" s="50">
        <v>44660</v>
      </c>
      <c r="E9" s="44">
        <v>75</v>
      </c>
      <c r="F9" s="51">
        <v>1100</v>
      </c>
      <c r="G9" s="44">
        <v>78</v>
      </c>
      <c r="H9" t="s">
        <v>17</v>
      </c>
      <c r="I9" t="s">
        <v>20</v>
      </c>
      <c r="J9" t="s">
        <v>24</v>
      </c>
    </row>
    <row r="10" spans="1:15" ht="30" customHeight="1">
      <c r="A10" s="44" t="s">
        <v>28</v>
      </c>
      <c r="B10" s="44"/>
      <c r="C10" s="44" t="s">
        <v>298</v>
      </c>
      <c r="D10" s="50">
        <v>44652</v>
      </c>
      <c r="E10" s="44">
        <v>33</v>
      </c>
      <c r="F10" s="44">
        <v>536</v>
      </c>
      <c r="G10" s="44">
        <v>63</v>
      </c>
      <c r="H10" t="s">
        <v>13</v>
      </c>
      <c r="I10" t="s">
        <v>20</v>
      </c>
      <c r="J10" t="s">
        <v>24</v>
      </c>
    </row>
    <row r="11" spans="1:15" ht="30" customHeight="1">
      <c r="A11" s="44" t="s">
        <v>28</v>
      </c>
      <c r="B11" s="44"/>
      <c r="C11" s="44" t="s">
        <v>299</v>
      </c>
      <c r="D11" s="50">
        <v>44652</v>
      </c>
      <c r="E11" s="44">
        <v>204</v>
      </c>
      <c r="F11" s="51">
        <v>1100</v>
      </c>
      <c r="G11" s="44">
        <v>111</v>
      </c>
      <c r="H11" t="s">
        <v>13</v>
      </c>
      <c r="I11" t="s">
        <v>20</v>
      </c>
      <c r="J11" t="s">
        <v>24</v>
      </c>
    </row>
    <row r="12" spans="1:15" ht="30" customHeight="1">
      <c r="A12" s="44" t="s">
        <v>28</v>
      </c>
      <c r="B12" s="44"/>
      <c r="C12" s="44" t="s">
        <v>300</v>
      </c>
      <c r="D12" s="50">
        <v>44652</v>
      </c>
      <c r="E12" s="44">
        <v>58</v>
      </c>
      <c r="F12" s="44">
        <v>614</v>
      </c>
      <c r="G12" s="44">
        <v>83</v>
      </c>
      <c r="H12" t="s">
        <v>13</v>
      </c>
      <c r="I12" t="s">
        <v>20</v>
      </c>
      <c r="J12" t="s">
        <v>24</v>
      </c>
    </row>
    <row r="13" spans="1:15" ht="30" customHeight="1">
      <c r="A13" s="44" t="s">
        <v>28</v>
      </c>
      <c r="B13" s="44"/>
      <c r="C13" s="44" t="s">
        <v>301</v>
      </c>
      <c r="D13" s="50">
        <v>44651</v>
      </c>
      <c r="E13" s="44">
        <v>22</v>
      </c>
      <c r="F13" s="44">
        <v>268</v>
      </c>
      <c r="G13" s="44">
        <v>55</v>
      </c>
      <c r="H13" t="s">
        <v>13</v>
      </c>
      <c r="I13" t="s">
        <v>20</v>
      </c>
      <c r="J13" t="s">
        <v>24</v>
      </c>
    </row>
    <row r="14" spans="1:15" ht="30" customHeight="1">
      <c r="A14" s="44" t="s">
        <v>28</v>
      </c>
      <c r="B14" s="44"/>
      <c r="C14" s="44" t="s">
        <v>159</v>
      </c>
      <c r="D14" s="50">
        <v>44644</v>
      </c>
      <c r="E14" s="44">
        <v>40</v>
      </c>
      <c r="F14" s="44">
        <v>406</v>
      </c>
      <c r="G14" s="44">
        <v>94</v>
      </c>
      <c r="H14" t="s">
        <v>15</v>
      </c>
      <c r="I14" t="s">
        <v>21</v>
      </c>
      <c r="J14" t="s">
        <v>24</v>
      </c>
    </row>
    <row r="15" spans="1:15" ht="30" customHeight="1">
      <c r="A15" s="44" t="s">
        <v>28</v>
      </c>
      <c r="B15" s="44"/>
      <c r="C15" s="44" t="s">
        <v>302</v>
      </c>
      <c r="D15" s="50">
        <v>44643</v>
      </c>
      <c r="E15" s="44">
        <v>40</v>
      </c>
      <c r="F15" s="44">
        <v>369</v>
      </c>
      <c r="G15" s="44">
        <v>31</v>
      </c>
      <c r="H15" t="s">
        <v>13</v>
      </c>
      <c r="I15" t="s">
        <v>20</v>
      </c>
      <c r="J15" t="s">
        <v>24</v>
      </c>
    </row>
    <row r="16" spans="1:15" ht="30" customHeight="1">
      <c r="A16" s="44" t="s">
        <v>28</v>
      </c>
      <c r="B16" s="44"/>
      <c r="C16" s="44" t="s">
        <v>303</v>
      </c>
      <c r="D16" s="50">
        <v>44641</v>
      </c>
      <c r="E16" s="44">
        <v>35</v>
      </c>
      <c r="F16" s="51">
        <v>2500</v>
      </c>
      <c r="G16" s="44">
        <v>2</v>
      </c>
      <c r="H16" t="s">
        <v>13</v>
      </c>
      <c r="I16" t="s">
        <v>20</v>
      </c>
      <c r="J16" t="s">
        <v>24</v>
      </c>
    </row>
    <row r="17" spans="1:10" ht="30" customHeight="1">
      <c r="A17" s="44" t="s">
        <v>28</v>
      </c>
      <c r="B17" s="44"/>
      <c r="C17" s="44" t="s">
        <v>304</v>
      </c>
      <c r="D17" s="50">
        <v>44641</v>
      </c>
      <c r="E17" s="44">
        <v>39</v>
      </c>
      <c r="F17" s="51">
        <v>1500</v>
      </c>
      <c r="G17" s="44">
        <v>36</v>
      </c>
      <c r="H17" t="s">
        <v>13</v>
      </c>
      <c r="I17" t="s">
        <v>20</v>
      </c>
      <c r="J17" t="s">
        <v>24</v>
      </c>
    </row>
    <row r="18" spans="1:10" ht="30" customHeight="1">
      <c r="A18" s="44" t="s">
        <v>28</v>
      </c>
      <c r="B18" s="44"/>
      <c r="C18" s="44" t="s">
        <v>305</v>
      </c>
      <c r="D18" s="50">
        <v>44629</v>
      </c>
      <c r="E18" s="44">
        <v>78</v>
      </c>
      <c r="F18" s="51">
        <v>6400</v>
      </c>
      <c r="G18" s="44">
        <v>31</v>
      </c>
      <c r="H18" t="s">
        <v>16</v>
      </c>
      <c r="I18" t="s">
        <v>21</v>
      </c>
      <c r="J18" t="s">
        <v>24</v>
      </c>
    </row>
    <row r="19" spans="1:10" ht="30" customHeight="1">
      <c r="A19" s="44" t="s">
        <v>28</v>
      </c>
      <c r="B19" s="44"/>
      <c r="C19" s="44" t="s">
        <v>306</v>
      </c>
      <c r="D19" s="50">
        <v>44627</v>
      </c>
      <c r="E19" s="44">
        <v>169</v>
      </c>
      <c r="F19" s="51">
        <v>4300</v>
      </c>
      <c r="G19" s="44">
        <v>72</v>
      </c>
      <c r="H19" t="s">
        <v>13</v>
      </c>
      <c r="I19" t="s">
        <v>20</v>
      </c>
      <c r="J19" t="s">
        <v>24</v>
      </c>
    </row>
    <row r="20" spans="1:10" ht="30" customHeight="1">
      <c r="A20" s="44" t="s">
        <v>28</v>
      </c>
      <c r="B20" s="44"/>
      <c r="C20" s="44" t="s">
        <v>307</v>
      </c>
      <c r="D20" s="50">
        <v>44626</v>
      </c>
      <c r="E20" s="44">
        <v>9</v>
      </c>
      <c r="F20" s="44">
        <v>606</v>
      </c>
      <c r="G20" s="44">
        <v>15</v>
      </c>
      <c r="H20" t="s">
        <v>16</v>
      </c>
      <c r="I20" t="s">
        <v>21</v>
      </c>
      <c r="J20" t="s">
        <v>24</v>
      </c>
    </row>
    <row r="21" spans="1:10" ht="30" customHeight="1">
      <c r="A21" s="44" t="s">
        <v>28</v>
      </c>
      <c r="B21" s="44"/>
      <c r="C21" s="44" t="s">
        <v>308</v>
      </c>
      <c r="D21" s="50">
        <v>44624</v>
      </c>
      <c r="E21" s="44">
        <v>143</v>
      </c>
      <c r="F21" s="51">
        <v>4700</v>
      </c>
      <c r="G21" s="44">
        <v>32</v>
      </c>
      <c r="H21" t="s">
        <v>13</v>
      </c>
      <c r="I21" t="s">
        <v>20</v>
      </c>
      <c r="J21" t="s">
        <v>24</v>
      </c>
    </row>
    <row r="22" spans="1:10" ht="30" customHeight="1">
      <c r="A22" s="44" t="s">
        <v>28</v>
      </c>
      <c r="B22" s="44"/>
      <c r="C22" s="44" t="s">
        <v>309</v>
      </c>
      <c r="D22" s="50">
        <v>44623</v>
      </c>
      <c r="E22" s="44">
        <v>178</v>
      </c>
      <c r="F22" s="51">
        <v>5500</v>
      </c>
      <c r="G22" s="44">
        <v>92</v>
      </c>
      <c r="H22" s="3" t="s">
        <v>13</v>
      </c>
      <c r="I22" t="s">
        <v>20</v>
      </c>
      <c r="J22" t="s">
        <v>24</v>
      </c>
    </row>
    <row r="23" spans="1:10" ht="30" customHeight="1">
      <c r="A23" s="44" t="s">
        <v>28</v>
      </c>
      <c r="B23" s="44"/>
      <c r="C23" s="44" t="s">
        <v>310</v>
      </c>
      <c r="D23" s="50">
        <v>44619</v>
      </c>
      <c r="E23" s="44">
        <v>74</v>
      </c>
      <c r="F23" s="51">
        <v>5900</v>
      </c>
      <c r="G23" s="44">
        <v>57</v>
      </c>
      <c r="H23" t="s">
        <v>241</v>
      </c>
      <c r="I23" t="s">
        <v>20</v>
      </c>
      <c r="J23" t="s">
        <v>24</v>
      </c>
    </row>
    <row r="24" spans="1:10" ht="30" customHeight="1">
      <c r="A24" s="44" t="s">
        <v>28</v>
      </c>
      <c r="B24" s="44"/>
      <c r="C24" s="44" t="s">
        <v>311</v>
      </c>
      <c r="D24" s="50">
        <v>44616</v>
      </c>
      <c r="E24" s="44">
        <v>9</v>
      </c>
      <c r="F24" s="51">
        <v>2900</v>
      </c>
      <c r="G24" s="44">
        <v>21</v>
      </c>
      <c r="H24" t="s">
        <v>241</v>
      </c>
      <c r="I24" t="s">
        <v>20</v>
      </c>
      <c r="J24" t="s">
        <v>24</v>
      </c>
    </row>
    <row r="25" spans="1:10" ht="30" customHeight="1">
      <c r="A25" s="44" t="s">
        <v>28</v>
      </c>
      <c r="B25" s="44"/>
      <c r="C25" s="44" t="s">
        <v>312</v>
      </c>
      <c r="D25" s="50">
        <v>44607</v>
      </c>
      <c r="E25" s="44">
        <v>18</v>
      </c>
      <c r="F25" s="44">
        <v>199</v>
      </c>
      <c r="G25" s="44">
        <v>66</v>
      </c>
      <c r="H25" t="s">
        <v>11</v>
      </c>
      <c r="I25" t="s">
        <v>21</v>
      </c>
      <c r="J25" t="s">
        <v>24</v>
      </c>
    </row>
    <row r="26" spans="1:10" ht="30" customHeight="1">
      <c r="A26" s="44" t="s">
        <v>28</v>
      </c>
      <c r="B26" s="44"/>
      <c r="C26" s="44" t="s">
        <v>313</v>
      </c>
      <c r="D26" s="50">
        <v>44607</v>
      </c>
      <c r="E26" s="44">
        <v>34</v>
      </c>
      <c r="F26" s="44">
        <v>432</v>
      </c>
      <c r="G26" s="44">
        <v>32</v>
      </c>
      <c r="H26" t="s">
        <v>4</v>
      </c>
      <c r="I26" t="s">
        <v>20</v>
      </c>
      <c r="J26" t="s">
        <v>24</v>
      </c>
    </row>
    <row r="27" spans="1:10" ht="30" customHeight="1">
      <c r="A27" s="44" t="s">
        <v>28</v>
      </c>
      <c r="B27" s="44"/>
      <c r="C27" s="44" t="s">
        <v>314</v>
      </c>
      <c r="D27" s="50">
        <v>44607</v>
      </c>
      <c r="E27" s="44">
        <v>12</v>
      </c>
      <c r="F27" s="44">
        <v>584</v>
      </c>
      <c r="G27" s="44">
        <v>59</v>
      </c>
      <c r="H27" t="s">
        <v>241</v>
      </c>
      <c r="I27" t="s">
        <v>20</v>
      </c>
      <c r="J27" t="s">
        <v>24</v>
      </c>
    </row>
    <row r="28" spans="1:10" ht="30" customHeight="1">
      <c r="A28" s="44" t="s">
        <v>28</v>
      </c>
      <c r="B28" s="44"/>
      <c r="C28" s="44" t="s">
        <v>315</v>
      </c>
      <c r="D28" s="50">
        <v>44605</v>
      </c>
      <c r="E28" s="44">
        <v>46</v>
      </c>
      <c r="F28" s="51">
        <v>5400</v>
      </c>
      <c r="G28" s="44">
        <v>40</v>
      </c>
      <c r="H28" t="s">
        <v>241</v>
      </c>
      <c r="I28" t="s">
        <v>20</v>
      </c>
      <c r="J28" t="s">
        <v>24</v>
      </c>
    </row>
    <row r="29" spans="1:10" ht="30" customHeight="1">
      <c r="A29" s="44" t="s">
        <v>28</v>
      </c>
      <c r="B29" s="44"/>
      <c r="C29" s="44" t="s">
        <v>316</v>
      </c>
      <c r="D29" s="50">
        <v>44605</v>
      </c>
      <c r="E29" s="44">
        <v>37</v>
      </c>
      <c r="F29" s="51">
        <v>1000</v>
      </c>
      <c r="G29" s="44">
        <v>42</v>
      </c>
      <c r="H29" t="s">
        <v>241</v>
      </c>
      <c r="I29" t="s">
        <v>20</v>
      </c>
      <c r="J29" t="s">
        <v>24</v>
      </c>
    </row>
    <row r="30" spans="1:10" ht="30" customHeight="1">
      <c r="A30" s="44" t="s">
        <v>28</v>
      </c>
      <c r="B30" s="44"/>
      <c r="C30" s="44" t="s">
        <v>317</v>
      </c>
      <c r="D30" s="50">
        <v>44601</v>
      </c>
      <c r="E30" s="44">
        <v>194</v>
      </c>
      <c r="F30" s="51">
        <v>4300</v>
      </c>
      <c r="G30" s="44">
        <v>82</v>
      </c>
      <c r="H30" t="s">
        <v>13</v>
      </c>
      <c r="I30" t="s">
        <v>20</v>
      </c>
      <c r="J30" t="s">
        <v>24</v>
      </c>
    </row>
    <row r="31" spans="1:10" ht="30" customHeight="1">
      <c r="A31" s="44" t="s">
        <v>28</v>
      </c>
      <c r="B31" s="44"/>
      <c r="C31" s="44" t="s">
        <v>318</v>
      </c>
      <c r="D31" s="50">
        <v>44599</v>
      </c>
      <c r="E31" s="44">
        <v>61</v>
      </c>
      <c r="F31" s="44">
        <v>550</v>
      </c>
      <c r="G31" s="44">
        <v>48</v>
      </c>
      <c r="H31" t="s">
        <v>12</v>
      </c>
      <c r="I31" t="s">
        <v>20</v>
      </c>
      <c r="J31" t="s">
        <v>24</v>
      </c>
    </row>
    <row r="32" spans="1:10" ht="30" customHeight="1">
      <c r="A32" s="44" t="s">
        <v>28</v>
      </c>
      <c r="B32" s="44"/>
      <c r="C32" s="44" t="s">
        <v>319</v>
      </c>
      <c r="D32" s="50">
        <v>44578</v>
      </c>
      <c r="E32" s="44">
        <v>54</v>
      </c>
      <c r="F32" s="51">
        <v>3000</v>
      </c>
      <c r="G32" s="44">
        <v>50</v>
      </c>
      <c r="H32" t="s">
        <v>13</v>
      </c>
      <c r="I32" t="s">
        <v>20</v>
      </c>
      <c r="J32" t="s">
        <v>24</v>
      </c>
    </row>
    <row r="33" spans="1:11" ht="30" customHeight="1">
      <c r="A33" s="44" t="s">
        <v>28</v>
      </c>
      <c r="B33" s="44"/>
      <c r="C33" s="44" t="s">
        <v>320</v>
      </c>
      <c r="D33" s="50">
        <v>44568</v>
      </c>
      <c r="E33" s="44">
        <v>98</v>
      </c>
      <c r="F33" s="51">
        <v>6300</v>
      </c>
      <c r="G33" s="44">
        <v>26</v>
      </c>
      <c r="H33" t="s">
        <v>13</v>
      </c>
      <c r="I33" t="s">
        <v>20</v>
      </c>
      <c r="J33" t="s">
        <v>24</v>
      </c>
    </row>
    <row r="34" spans="1:11" ht="30" customHeight="1">
      <c r="A34" s="44" t="s">
        <v>28</v>
      </c>
      <c r="B34" s="44"/>
      <c r="C34" s="44" t="s">
        <v>321</v>
      </c>
      <c r="D34" s="50">
        <v>44568</v>
      </c>
      <c r="E34" s="44">
        <v>13</v>
      </c>
      <c r="F34" s="44">
        <v>181</v>
      </c>
      <c r="G34" s="44">
        <v>10</v>
      </c>
      <c r="H34" t="s">
        <v>4</v>
      </c>
      <c r="I34" t="s">
        <v>21</v>
      </c>
      <c r="J34" t="s">
        <v>23</v>
      </c>
    </row>
    <row r="35" spans="1:11" ht="30" customHeight="1">
      <c r="A35" s="44" t="s">
        <v>28</v>
      </c>
      <c r="B35" s="44"/>
      <c r="C35" s="44" t="s">
        <v>322</v>
      </c>
      <c r="D35" s="50">
        <v>44568</v>
      </c>
      <c r="E35" s="44">
        <v>200</v>
      </c>
      <c r="F35" s="51">
        <v>7800</v>
      </c>
      <c r="G35" s="44">
        <v>39</v>
      </c>
      <c r="H35" t="s">
        <v>14</v>
      </c>
      <c r="I35" t="s">
        <v>20</v>
      </c>
      <c r="J35" t="s">
        <v>24</v>
      </c>
    </row>
    <row r="37" spans="1:11">
      <c r="H37" t="s">
        <v>323</v>
      </c>
      <c r="I37" t="s">
        <v>324</v>
      </c>
      <c r="J37" t="s">
        <v>126</v>
      </c>
      <c r="K37">
        <v>26</v>
      </c>
    </row>
    <row r="38" spans="1:11">
      <c r="H38" t="s">
        <v>325</v>
      </c>
      <c r="I38" t="s">
        <v>326</v>
      </c>
      <c r="J38" t="s">
        <v>129</v>
      </c>
      <c r="K38">
        <v>1</v>
      </c>
    </row>
    <row r="39" spans="1:11">
      <c r="H39" t="s">
        <v>327</v>
      </c>
    </row>
    <row r="40" spans="1:11">
      <c r="H40" t="s">
        <v>328</v>
      </c>
    </row>
    <row r="41" spans="1:11">
      <c r="H41" t="s">
        <v>329</v>
      </c>
    </row>
    <row r="42" spans="1:11">
      <c r="H42" t="s">
        <v>248</v>
      </c>
      <c r="I42">
        <f>22/27</f>
        <v>0.81481481481481477</v>
      </c>
    </row>
    <row r="43" spans="1:11">
      <c r="H43" t="s">
        <v>330</v>
      </c>
    </row>
    <row r="44" spans="1:11">
      <c r="H44" t="s">
        <v>247</v>
      </c>
    </row>
    <row r="45" spans="1:11">
      <c r="H45" t="s">
        <v>331</v>
      </c>
    </row>
  </sheetData>
  <dataValidations count="1">
    <dataValidation type="list" allowBlank="1" showInputMessage="1" showErrorMessage="1" sqref="H9:H35" xr:uid="{3DB496B2-5983-43E4-9C6C-B41C40C67F62}">
      <formula1>#REF!</formula1>
    </dataValidation>
  </dataValidations>
  <hyperlinks>
    <hyperlink ref="C3" r:id="rId1" xr:uid="{D94678EA-A2ED-4973-AABB-28024200F143}"/>
    <hyperlink ref="B3" r:id="rId2" xr:uid="{FED195B8-4F7A-4372-889E-FC9A62EA57CC}"/>
  </hyperlinks>
  <pageMargins left="0.7" right="0.7" top="0.75" bottom="0.75" header="0.3" footer="0.3"/>
  <pageSetup orientation="portrait" horizontalDpi="300" verticalDpi="3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2D176694ACBC47BF3675FD9DEFB9FC" ma:contentTypeVersion="14" ma:contentTypeDescription="Create a new document." ma:contentTypeScope="" ma:versionID="5eaecf0cd3a71d8d7318660dcf6f0576">
  <xsd:schema xmlns:xsd="http://www.w3.org/2001/XMLSchema" xmlns:xs="http://www.w3.org/2001/XMLSchema" xmlns:p="http://schemas.microsoft.com/office/2006/metadata/properties" xmlns:ns2="f28eab70-88bc-49ac-894a-c9d2f9ecbe53" xmlns:ns3="5a7de509-1921-4c84-a236-11e87f5dc4b2" targetNamespace="http://schemas.microsoft.com/office/2006/metadata/properties" ma:root="true" ma:fieldsID="0486dbdce446cbf41703a45c7148ab55" ns2:_="" ns3:_="">
    <xsd:import namespace="f28eab70-88bc-49ac-894a-c9d2f9ecbe53"/>
    <xsd:import namespace="5a7de509-1921-4c84-a236-11e87f5dc4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eab70-88bc-49ac-894a-c9d2f9ecbe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3cbadb6-fd56-4ffc-a124-e81929b1da8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7de509-1921-4c84-a236-11e87f5dc4b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1be694b-bee8-434a-88f0-f2edc7d30c1d}" ma:internalName="TaxCatchAll" ma:showField="CatchAllData" ma:web="5a7de509-1921-4c84-a236-11e87f5dc4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8eab70-88bc-49ac-894a-c9d2f9ecbe53">
      <Terms xmlns="http://schemas.microsoft.com/office/infopath/2007/PartnerControls"/>
    </lcf76f155ced4ddcb4097134ff3c332f>
    <TaxCatchAll xmlns="5a7de509-1921-4c84-a236-11e87f5dc4b2" xsi:nil="true"/>
  </documentManagement>
</p:properties>
</file>

<file path=customXml/itemProps1.xml><?xml version="1.0" encoding="utf-8"?>
<ds:datastoreItem xmlns:ds="http://schemas.openxmlformats.org/officeDocument/2006/customXml" ds:itemID="{3D345B14-D1D2-45E8-9659-4EB7B1F2C1A7}">
  <ds:schemaRefs>
    <ds:schemaRef ds:uri="http://schemas.microsoft.com/sharepoint/v3/contenttype/forms"/>
  </ds:schemaRefs>
</ds:datastoreItem>
</file>

<file path=customXml/itemProps2.xml><?xml version="1.0" encoding="utf-8"?>
<ds:datastoreItem xmlns:ds="http://schemas.openxmlformats.org/officeDocument/2006/customXml" ds:itemID="{5C02B655-AB94-4C8F-A356-969292888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eab70-88bc-49ac-894a-c9d2f9ecbe53"/>
    <ds:schemaRef ds:uri="5a7de509-1921-4c84-a236-11e87f5dc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D61B49-6BAD-4306-A586-3E9870657FF5}">
  <ds:schemaRefs>
    <ds:schemaRef ds:uri="http://schemas.microsoft.com/office/2006/metadata/properties"/>
    <ds:schemaRef ds:uri="http://schemas.microsoft.com/office/infopath/2007/PartnerControls"/>
    <ds:schemaRef ds:uri="f28eab70-88bc-49ac-894a-c9d2f9ecbe53"/>
    <ds:schemaRef ds:uri="5a7de509-1921-4c84-a236-11e87f5dc4b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Results Summary Tables</vt:lpstr>
      <vt:lpstr>Authentic Channels</vt:lpstr>
      <vt:lpstr>KRAMER Bryan</vt:lpstr>
      <vt:lpstr>LELANG Joseph</vt:lpstr>
      <vt:lpstr>MARAPE James</vt:lpstr>
      <vt:lpstr>NAMAH Belden</vt:lpstr>
      <vt:lpstr>O'NEILL Peter</vt:lpstr>
      <vt:lpstr>PARKOP Powes</vt:lpstr>
      <vt:lpstr>ROSSO John</vt:lpstr>
      <vt:lpstr>SAONU Ginson</vt:lpstr>
      <vt:lpstr>SUNGI Joe</vt:lpstr>
      <vt:lpstr>Suspicious Channels</vt:lpstr>
      <vt:lpstr>GENDER in candidates</vt:lpstr>
      <vt:lpstr>Summary data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Symon</dc:creator>
  <cp:keywords/>
  <dc:description/>
  <cp:lastModifiedBy>Microsoft Office User</cp:lastModifiedBy>
  <cp:revision/>
  <dcterms:created xsi:type="dcterms:W3CDTF">2022-03-22T03:17:32Z</dcterms:created>
  <dcterms:modified xsi:type="dcterms:W3CDTF">2022-07-13T19:38:13Z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0x010100E92D176694ACBC47BF3675FD9DEFB9FC</vt:lpwstr>
  </property>
  <property fmtid="{D5CDD505-2E9C-101B-9397-08002B2CF9AE}" pid="3" name="MediaServiceImageTags">
    <vt:lpwstr/>
  </property>
</Properties>
</file>